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morenog\Documents\Plan Estrategico 2026\Versión Final\"/>
    </mc:Choice>
  </mc:AlternateContent>
  <xr:revisionPtr revIDLastSave="0" documentId="13_ncr:1_{C8C6FC10-CB05-47C1-9D6D-8A5129E18869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PAI_2026" sheetId="1" r:id="rId2"/>
    <sheet name="PEI" sheetId="5" state="hidden" r:id="rId3"/>
  </sheets>
  <externalReferences>
    <externalReference r:id="rId4"/>
    <externalReference r:id="rId5"/>
  </externalReferences>
  <definedNames>
    <definedName name="_xlnm._FilterDatabase" localSheetId="1" hidden="1">PAI_2026!$A$11:$AR$27</definedName>
    <definedName name="_xlnm.Print_Area" localSheetId="1">PAI_2026!$A$1:$P$27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J23" i="1"/>
  <c r="M22" i="1"/>
  <c r="M24" i="1"/>
  <c r="M25" i="1"/>
  <c r="J22" i="1"/>
  <c r="J24" i="1"/>
  <c r="J25" i="1"/>
  <c r="J26" i="1" l="1"/>
  <c r="J20" i="1"/>
  <c r="J19" i="1"/>
  <c r="M26" i="1"/>
  <c r="I21" i="1"/>
  <c r="J21" i="1" s="1"/>
  <c r="H21" i="1"/>
  <c r="I18" i="1"/>
  <c r="J18" i="1" s="1"/>
  <c r="J15" i="1"/>
  <c r="J16" i="1"/>
  <c r="J17" i="1"/>
  <c r="I14" i="1"/>
  <c r="J14" i="1" s="1"/>
  <c r="M15" i="1"/>
  <c r="M16" i="1"/>
  <c r="M17" i="1"/>
  <c r="M19" i="1"/>
  <c r="M20" i="1"/>
  <c r="H18" i="1"/>
  <c r="M21" i="1" l="1"/>
  <c r="M14" i="1"/>
  <c r="M18" i="1"/>
  <c r="L27" i="1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<sst xmlns="http://schemas.openxmlformats.org/spreadsheetml/2006/main" count="288" uniqueCount="185">
  <si>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</si>
  <si>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</si>
  <si>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</si>
  <si>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</si>
  <si>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</si>
  <si>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</si>
  <si>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</si>
  <si>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</si>
  <si>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</si>
  <si>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</si>
  <si>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</si>
  <si>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</si>
  <si>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</si>
  <si>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</si>
  <si>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</si>
  <si>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</si>
  <si>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</si>
  <si>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</si>
  <si>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</si>
  <si>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</si>
  <si>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</si>
  <si>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</si>
  <si>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</si>
  <si>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</si>
  <si>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</si>
  <si>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</si>
  <si>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</si>
  <si>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</si>
  <si>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</si>
  <si>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</si>
  <si>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</si>
  <si>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</si>
  <si>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</si>
  <si>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</si>
  <si>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</si>
  <si>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</si>
  <si>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</si>
  <si>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</si>
  <si>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</si>
  <si>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</si>
  <si>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</si>
  <si>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</si>
  <si>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</si>
  <si>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</si>
  <si>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</si>
  <si>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</si>
  <si>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</si>
  <si>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</si>
  <si>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</si>
  <si>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</si>
  <si>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</si>
  <si>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</si>
  <si>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</si>
  <si>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</si>
  <si>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</si>
  <si>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</si>
  <si>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</si>
  <si>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</si>
  <si>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</si>
  <si>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</si>
  <si>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</si>
  <si>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</si>
  <si>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</si>
  <si>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</si>
  <si>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</si>
  <si>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</si>
  <si>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</si>
  <si>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</si>
  <si>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</si>
  <si>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</si>
  <si>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</si>
  <si>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</si>
  <si>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</si>
  <si>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</si>
  <si>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</si>
  <si>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</si>
  <si>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</si>
  <si>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</si>
  <si>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</si>
  <si>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</si>
  <si>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</si>
  <si>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</si>
  <si>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</si>
  <si>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</si>
  <si>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</si>
  <si>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</si>
  <si>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</si>
  <si>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</si>
  <si>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</si>
  <si>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</si>
  <si>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</si>
  <si>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</si>
  <si>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</si>
  <si>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</si>
  <si>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</si>
  <si>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</si>
  <si>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</si>
  <si>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</si>
  <si>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</si>
  <si>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</si>
  <si>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</si>
  <si>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</si>
  <si>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</si>
  <si>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</si>
  <si>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</si>
  <si>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</si>
  <si>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</si>
  <si>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</si>
  <si>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</si>
  <si>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</si>
  <si>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</si>
  <si>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</si>
  <si>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</si>
  <si>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</si>
  <si>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</si>
  <si>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</si>
  <si>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</si>
  <si>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</si>
  <si>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</si>
  <si>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</si>
  <si>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</si>
  <si>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</si>
  <si>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</si>
  <si>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</si>
  <si>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</si>
  <si>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</si>
  <si>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</si>
  <si>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</si>
  <si>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</si>
  <si>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</si>
  <si>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</si>
  <si>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</si>
  <si>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</si>
  <si>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</si>
  <si>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</si>
  <si>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</si>
  <si>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</si>
  <si>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</si>
  <si>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</si>
  <si>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</si>
  <si>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</si>
  <si>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</si>
  <si>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</si>
  <si>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</si>
  <si>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</si>
  <si>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2.1.1</t>
  </si>
  <si>
    <t>2.1.2</t>
  </si>
  <si>
    <t>TOTAL</t>
  </si>
  <si>
    <t xml:space="preserve">CÓDIGO: GE-PE-FO-015 </t>
  </si>
  <si>
    <t xml:space="preserve"> FORMULACIÓN PLAN INSTITUCIONAL  </t>
  </si>
  <si>
    <t>VERSIÓN: 2</t>
  </si>
  <si>
    <t>Evaluar y monitorear el nivel de concienciación de seguridad de la información por parte de los colaboradores del FNA (tanto personal de planta como en misión)</t>
  </si>
  <si>
    <t>Informe de resultado de pruebas de ingeniería social</t>
  </si>
  <si>
    <t>3.1</t>
  </si>
  <si>
    <t>3.1.1</t>
  </si>
  <si>
    <t>Diseñar el plan de trabajo para establecer la viabilidad certificación del FNA en la norma ISO 27001:2022, según alcance aprobado.</t>
  </si>
  <si>
    <t>Diseñar e implementar el plan anual de capacitación y concienciación en Seguridad de la Información, orientado a fortalecer la cultura institucional.</t>
  </si>
  <si>
    <t>Diseñar el plan de capacitación institucional en seguridad de la información.</t>
  </si>
  <si>
    <t>Plan de concientización de seguridad de la información</t>
  </si>
  <si>
    <t>Implementar las estrategias establecidas en el plan de capacitación.</t>
  </si>
  <si>
    <t>Porcentaje de implementación del plan de capacitación</t>
  </si>
  <si>
    <t>%</t>
  </si>
  <si>
    <t>(Número de activades ejecutadas / Total de actividades definidas) * 100</t>
  </si>
  <si>
    <t>Actualizar el plan anual de gestión de riesgos, orientado a identificar, analizar, evaluar, tratar y monitorear los riesgos de Seguridad de la Información</t>
  </si>
  <si>
    <t>Aplicar el proceso de valoración de riesgos de la seguridad de la información para identificar amenazas, vulnerabilidades y probabilidades de ocurrencia .</t>
  </si>
  <si>
    <t>Porcentaje de implementación del plan anual de gestión de riesgos</t>
  </si>
  <si>
    <t>3.1.2</t>
  </si>
  <si>
    <t>3.1.3</t>
  </si>
  <si>
    <t>Plan de trabajo de viabilidad</t>
  </si>
  <si>
    <t>Informe del alcance establecido para la revisión de riesgos de Seguridad y Privacidad de la Información</t>
  </si>
  <si>
    <t>Informe de resultados sobre la valoración de riesgos de seguridad y privacidad de la información.</t>
  </si>
  <si>
    <t>3.1.4</t>
  </si>
  <si>
    <t>Documento GAP</t>
  </si>
  <si>
    <t>Informe del resultado del plan de trabajo implementado</t>
  </si>
  <si>
    <t>Acta del comité de riesgos.</t>
  </si>
  <si>
    <t>Identificar los procesos que serán del alcance de la revisión de riesgos, alineados al plan anual de gestión de riesgos.</t>
  </si>
  <si>
    <t>(Número de procesos valorados / Total de procesos dentro del alcance) * 100</t>
  </si>
  <si>
    <t>Elaborar un GAP en la norma 27001:2022 para  evaluar el posible alcance.</t>
  </si>
  <si>
    <t>Solicitar preaprobación del alcance al Comité de Riesgos</t>
  </si>
  <si>
    <t>Implementar plan de trabajo de la viabilidad de la certificación</t>
  </si>
  <si>
    <t>Solicitar aprobación de la viabilidad al Comité de Riesgos.</t>
  </si>
  <si>
    <t>3.1.5</t>
  </si>
  <si>
    <t>Definir e implementar un plan de trabajo que permita identificar la viabilidad de la certificación de procesos críticos bajo la norma ISO/IEC 27001:2022.</t>
  </si>
  <si>
    <t>Porcentaje de implementación del plan de viabilidad de certificación</t>
  </si>
  <si>
    <t>Informe de avance de la ejecución del plan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</si>
</sst>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145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1" fillId="24" borderId="0" xfId="0" applyFont="1" applyFill="1" applyAlignment="1">
      <alignment horizontal="center" vertical="center" wrapText="1"/>
    </xf>
    <xf numFmtId="0" fontId="50" fillId="24" borderId="0" xfId="0" applyFont="1" applyFill="1" applyAlignment="1">
      <alignment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5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4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" fontId="55" fillId="0" borderId="33" xfId="553" applyNumberFormat="1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9" fontId="46" fillId="28" borderId="35" xfId="0" applyNumberFormat="1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171" fontId="37" fillId="28" borderId="37" xfId="1190" applyNumberFormat="1" applyFont="1" applyFill="1" applyBorder="1" applyAlignment="1">
      <alignment horizontal="justify" vertical="center" wrapText="1"/>
    </xf>
    <xf numFmtId="0" fontId="60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2" fillId="0" borderId="33" xfId="0" applyFont="1" applyBorder="1" applyAlignment="1">
      <alignment vertical="center" wrapText="1"/>
    </xf>
    <xf numFmtId="0" fontId="63" fillId="31" borderId="33" xfId="0" applyFont="1" applyFill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5" fillId="0" borderId="33" xfId="0" applyFont="1" applyBorder="1" applyAlignment="1">
      <alignment wrapText="1"/>
    </xf>
    <xf numFmtId="0" fontId="62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5" fillId="0" borderId="34" xfId="0" applyFont="1" applyBorder="1" applyAlignment="1">
      <alignment wrapText="1"/>
    </xf>
    <xf numFmtId="0" fontId="27" fillId="24" borderId="46" xfId="0" applyFont="1" applyFill="1" applyBorder="1" applyAlignment="1">
      <alignment horizontal="left" vertical="center" wrapText="1"/>
    </xf>
    <xf numFmtId="0" fontId="37" fillId="24" borderId="13" xfId="0" applyFont="1" applyFill="1" applyBorder="1"/>
    <xf numFmtId="1" fontId="49" fillId="0" borderId="33" xfId="553" applyNumberFormat="1" applyFont="1" applyBorder="1" applyAlignment="1">
      <alignment horizontal="center" vertical="center" wrapText="1"/>
    </xf>
    <xf numFmtId="0" fontId="37" fillId="30" borderId="0" xfId="0" applyFont="1" applyFill="1"/>
    <xf numFmtId="0" fontId="27" fillId="30" borderId="0" xfId="0" applyFont="1" applyFill="1"/>
    <xf numFmtId="0" fontId="27" fillId="36" borderId="0" xfId="0" applyFont="1" applyFill="1"/>
    <xf numFmtId="1" fontId="49" fillId="24" borderId="33" xfId="553" applyNumberFormat="1" applyFont="1" applyFill="1" applyBorder="1" applyAlignment="1">
      <alignment vertical="center" wrapText="1"/>
    </xf>
    <xf numFmtId="171" fontId="39" fillId="24" borderId="33" xfId="1190" applyNumberFormat="1" applyFont="1" applyFill="1" applyBorder="1" applyAlignment="1">
      <alignment vertical="center" wrapText="1"/>
    </xf>
    <xf numFmtId="1" fontId="55" fillId="24" borderId="33" xfId="553" applyNumberFormat="1" applyFont="1" applyFill="1" applyBorder="1" applyAlignment="1">
      <alignment vertical="center" wrapText="1"/>
    </xf>
    <xf numFmtId="0" fontId="48" fillId="28" borderId="50" xfId="0" applyFont="1" applyFill="1" applyBorder="1" applyAlignment="1">
      <alignment horizontal="center" vertical="center" wrapText="1"/>
    </xf>
    <xf numFmtId="9" fontId="46" fillId="28" borderId="51" xfId="0" applyNumberFormat="1" applyFont="1" applyFill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 indent="1"/>
    </xf>
    <xf numFmtId="175" fontId="39" fillId="0" borderId="33" xfId="553" applyNumberFormat="1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8" fillId="24" borderId="41" xfId="0" applyFont="1" applyFill="1" applyBorder="1" applyAlignment="1">
      <alignment horizontal="center" vertical="center" wrapText="1"/>
    </xf>
    <xf numFmtId="1" fontId="39" fillId="25" borderId="38" xfId="553" applyNumberFormat="1" applyFont="1" applyFill="1" applyBorder="1" applyAlignment="1">
      <alignment horizontal="center" vertical="center" wrapText="1"/>
    </xf>
    <xf numFmtId="1" fontId="39" fillId="25" borderId="41" xfId="553" applyNumberFormat="1" applyFont="1" applyFill="1" applyBorder="1" applyAlignment="1">
      <alignment horizontal="center" vertical="center" wrapText="1"/>
    </xf>
    <xf numFmtId="0" fontId="66" fillId="24" borderId="39" xfId="0" applyFont="1" applyFill="1" applyBorder="1" applyAlignment="1">
      <alignment horizontal="center" vertical="center"/>
    </xf>
    <xf numFmtId="0" fontId="66" fillId="24" borderId="40" xfId="0" applyFont="1" applyFill="1" applyBorder="1" applyAlignment="1">
      <alignment horizontal="center" vertical="center"/>
    </xf>
    <xf numFmtId="0" fontId="66" fillId="24" borderId="33" xfId="0" applyFont="1" applyFill="1" applyBorder="1" applyAlignment="1">
      <alignment horizontal="center" vertical="center"/>
    </xf>
    <xf numFmtId="0" fontId="66" fillId="24" borderId="42" xfId="0" applyFont="1" applyFill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66" fillId="24" borderId="44" xfId="0" applyFont="1" applyFill="1" applyBorder="1" applyAlignment="1">
      <alignment horizontal="center" vertical="center"/>
    </xf>
    <xf numFmtId="0" fontId="66" fillId="24" borderId="45" xfId="0" applyFont="1" applyFill="1" applyBorder="1" applyAlignment="1">
      <alignment horizontal="center" vertical="center"/>
    </xf>
    <xf numFmtId="1" fontId="39" fillId="28" borderId="33" xfId="553" applyNumberFormat="1" applyFont="1" applyFill="1" applyBorder="1" applyAlignment="1">
      <alignment horizontal="center" vertical="center" wrapText="1"/>
    </xf>
    <xf numFmtId="9" fontId="39" fillId="28" borderId="33" xfId="1217" applyFont="1" applyFill="1" applyBorder="1" applyAlignment="1">
      <alignment horizontal="center" vertical="center" wrapText="1"/>
    </xf>
    <xf numFmtId="180" fontId="37" fillId="28" borderId="33" xfId="5647" applyNumberFormat="1" applyFont="1" applyFill="1" applyBorder="1" applyAlignment="1">
      <alignment horizontal="center" vertical="center" wrapText="1"/>
    </xf>
    <xf numFmtId="9" fontId="39" fillId="28" borderId="42" xfId="1217" applyFont="1" applyFill="1" applyBorder="1" applyAlignment="1">
      <alignment horizontal="center"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71" fontId="39" fillId="28" borderId="42" xfId="1190" applyNumberFormat="1" applyFont="1" applyFill="1" applyBorder="1" applyAlignment="1">
      <alignment horizontal="center" vertical="center" wrapText="1"/>
    </xf>
    <xf numFmtId="0" fontId="48" fillId="28" borderId="47" xfId="0" applyFont="1" applyFill="1" applyBorder="1" applyAlignment="1">
      <alignment horizontal="center" vertical="center" wrapText="1"/>
    </xf>
    <xf numFmtId="0" fontId="48" fillId="28" borderId="48" xfId="0" applyFont="1" applyFill="1" applyBorder="1" applyAlignment="1">
      <alignment horizontal="center" vertical="center" wrapText="1"/>
    </xf>
    <xf numFmtId="0" fontId="48" fillId="28" borderId="49" xfId="0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left" vertical="center" wrapText="1"/>
    </xf>
    <xf numFmtId="1" fontId="37" fillId="28" borderId="33" xfId="553" applyNumberFormat="1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8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42" xfId="0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9" fillId="25" borderId="39" xfId="0" applyFont="1" applyFill="1" applyBorder="1" applyAlignment="1">
      <alignment horizontal="center" vertical="center" wrapText="1"/>
    </xf>
    <xf numFmtId="0" fontId="59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8" fillId="0" borderId="33" xfId="570" applyFont="1" applyBorder="1" applyAlignment="1">
      <alignment vertical="center" wrapText="1"/>
    </xf>
    <xf numFmtId="0" fontId="59" fillId="25" borderId="39" xfId="0" applyFont="1" applyFill="1" applyBorder="1" applyAlignment="1">
      <alignment horizontal="center" vertical="center" textRotation="90" wrapText="1"/>
    </xf>
    <xf numFmtId="0" fontId="59" fillId="25" borderId="33" xfId="0" applyFont="1" applyFill="1" applyBorder="1" applyAlignment="1">
      <alignment horizontal="center" vertical="center" textRotation="90" wrapText="1"/>
    </xf>
    <xf numFmtId="1" fontId="49" fillId="0" borderId="33" xfId="553" applyNumberFormat="1" applyFont="1" applyBorder="1" applyAlignment="1">
      <alignment horizontal="center" vertical="center" wrapText="1"/>
    </xf>
    <xf numFmtId="1" fontId="58" fillId="0" borderId="33" xfId="553" applyNumberFormat="1" applyFont="1" applyBorder="1" applyAlignment="1">
      <alignment horizontal="center" vertical="center" wrapText="1"/>
    </xf>
    <xf numFmtId="0" fontId="40" fillId="34" borderId="39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  <xf numFmtId="0" fontId="28" fillId="0" borderId="0" xfId="570" applyFont="1" applyAlignment="1">
      <alignment vertical="center" wrapText="1"/>
    </xf>
    <xf numFmtId="1" fontId="37" fillId="28" borderId="33" xfId="553" applyNumberFormat="1" applyFont="1" applyFill="1" applyBorder="1" applyAlignment="1">
      <alignment horizontal="left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40" customWidth="1"/>
    <col min="2" max="2" width="53.81640625" style="40" customWidth="1"/>
    <col min="3" max="3" width="47" style="40" customWidth="1"/>
    <col min="4" max="4" width="45.54296875" style="40" customWidth="1"/>
    <col min="5" max="6" width="42.453125" style="40" customWidth="1"/>
    <col min="7" max="7" width="21.453125" style="40" bestFit="1" customWidth="1"/>
    <col min="8" max="8" width="34.453125" style="40" customWidth="1"/>
    <col min="9" max="9" width="53.7265625" style="40" customWidth="1"/>
    <col min="10" max="10" width="50" style="40" customWidth="1"/>
    <col min="11" max="11" width="5.1796875" style="40" customWidth="1"/>
    <col min="12" max="16384" width="11.453125" style="40"/>
  </cols>
  <sheetData>
    <row r="2" spans="2:13" ht="15.5">
      <c r="B2" s="38" t="s">
        <v>0</v>
      </c>
      <c r="F2" s="61"/>
      <c r="G2" s="39" t="s">
        <v>1</v>
      </c>
      <c r="H2" s="39" t="s">
        <v>2</v>
      </c>
      <c r="K2" s="5" t="s">
        <v>3</v>
      </c>
      <c r="L2" s="5" t="s">
        <v>4</v>
      </c>
      <c r="M2" s="6"/>
    </row>
    <row r="3" spans="2:13" ht="12.75" customHeight="1">
      <c r="B3" s="41" t="s">
        <v>5</v>
      </c>
      <c r="F3" s="61"/>
      <c r="G3" s="41" t="s">
        <v>6</v>
      </c>
      <c r="H3" s="41" t="s">
        <v>7</v>
      </c>
      <c r="K3" s="5" t="s">
        <v>8</v>
      </c>
      <c r="L3" s="5" t="s">
        <v>9</v>
      </c>
      <c r="M3" s="6"/>
    </row>
    <row r="4" spans="2:13" ht="12.75" customHeight="1">
      <c r="B4" s="41" t="s">
        <v>10</v>
      </c>
      <c r="F4" s="61"/>
      <c r="G4" s="41" t="s">
        <v>11</v>
      </c>
      <c r="H4" s="41" t="s">
        <v>12</v>
      </c>
    </row>
    <row r="5" spans="2:13" ht="12.75" customHeight="1">
      <c r="B5" s="43" t="s">
        <v>13</v>
      </c>
      <c r="F5" s="61"/>
      <c r="G5" s="41" t="s">
        <v>14</v>
      </c>
      <c r="H5" s="41" t="s">
        <v>15</v>
      </c>
    </row>
    <row r="6" spans="2:13" ht="12.75" customHeight="1">
      <c r="B6" s="41" t="s">
        <v>16</v>
      </c>
      <c r="F6" s="61"/>
      <c r="G6" s="41" t="s">
        <v>17</v>
      </c>
      <c r="H6" s="41" t="s">
        <v>18</v>
      </c>
    </row>
    <row r="7" spans="2:13" ht="12.75" customHeight="1">
      <c r="B7" s="41" t="s">
        <v>19</v>
      </c>
      <c r="F7" s="61"/>
      <c r="G7" s="41" t="s">
        <v>20</v>
      </c>
    </row>
    <row r="8" spans="2:13" ht="23">
      <c r="B8" s="41" t="s">
        <v>21</v>
      </c>
      <c r="F8" s="61"/>
      <c r="G8" s="41" t="s">
        <v>22</v>
      </c>
      <c r="H8" s="39" t="s">
        <v>23</v>
      </c>
    </row>
    <row r="9" spans="2:13" ht="23">
      <c r="B9" s="41" t="s">
        <v>24</v>
      </c>
      <c r="F9" s="61"/>
      <c r="G9" s="41" t="s">
        <v>22</v>
      </c>
      <c r="H9" s="41" t="s">
        <v>25</v>
      </c>
    </row>
    <row r="10" spans="2:13" ht="14">
      <c r="B10" s="41" t="s">
        <v>26</v>
      </c>
      <c r="F10" s="61"/>
      <c r="G10" s="41" t="s">
        <v>27</v>
      </c>
      <c r="H10" s="41" t="s">
        <v>28</v>
      </c>
    </row>
    <row r="11" spans="2:13" ht="14">
      <c r="B11" s="41" t="s">
        <v>29</v>
      </c>
      <c r="F11" s="61"/>
      <c r="G11" s="41" t="s">
        <v>30</v>
      </c>
    </row>
    <row r="12" spans="2:13" ht="14">
      <c r="B12" s="41" t="s">
        <v>31</v>
      </c>
      <c r="F12" s="61"/>
      <c r="G12" s="41" t="s">
        <v>32</v>
      </c>
    </row>
    <row r="13" spans="2:13" ht="23">
      <c r="B13" s="41" t="s">
        <v>33</v>
      </c>
      <c r="F13" s="61"/>
      <c r="G13" s="41" t="s">
        <v>34</v>
      </c>
    </row>
    <row r="14" spans="2:13" ht="14">
      <c r="B14" s="41" t="s">
        <v>35</v>
      </c>
      <c r="F14" s="61"/>
    </row>
    <row r="15" spans="2:13" ht="14">
      <c r="B15" s="41" t="s">
        <v>36</v>
      </c>
      <c r="F15" s="62"/>
    </row>
    <row r="16" spans="2:13" ht="23">
      <c r="B16" s="41" t="s">
        <v>37</v>
      </c>
    </row>
    <row r="17" spans="1:9">
      <c r="B17" s="41" t="s">
        <v>38</v>
      </c>
    </row>
    <row r="18" spans="1:9">
      <c r="B18" s="41" t="s">
        <v>39</v>
      </c>
    </row>
    <row r="19" spans="1:9">
      <c r="B19" s="41" t="s">
        <v>40</v>
      </c>
    </row>
    <row r="20" spans="1:9">
      <c r="B20" s="41" t="s">
        <v>41</v>
      </c>
    </row>
    <row r="21" spans="1:9">
      <c r="B21" s="44"/>
    </row>
    <row r="22" spans="1:9">
      <c r="B22" s="44"/>
    </row>
    <row r="23" spans="1:9">
      <c r="B23" s="44"/>
    </row>
    <row r="24" spans="1:9">
      <c r="B24" s="44"/>
    </row>
    <row r="26" spans="1:9" ht="15.5">
      <c r="A26" s="39" t="s">
        <v>42</v>
      </c>
      <c r="B26" s="38" t="s">
        <v>0</v>
      </c>
      <c r="C26" s="39" t="s">
        <v>43</v>
      </c>
      <c r="D26" s="39" t="s">
        <v>44</v>
      </c>
      <c r="G26" s="81"/>
      <c r="H26" s="81"/>
    </row>
    <row r="27" spans="1:9" ht="27" customHeight="1">
      <c r="A27" s="42">
        <v>1</v>
      </c>
      <c r="B27" s="41" t="s">
        <v>45</v>
      </c>
      <c r="C27" s="53" t="s">
        <v>46</v>
      </c>
      <c r="D27" s="41" t="s">
        <v>6</v>
      </c>
      <c r="G27" s="54">
        <v>1</v>
      </c>
      <c r="H27" s="54" t="s">
        <v>47</v>
      </c>
      <c r="I27" s="53" t="s">
        <v>48</v>
      </c>
    </row>
    <row r="28" spans="1:9" ht="27" customHeight="1">
      <c r="A28" s="42">
        <v>2</v>
      </c>
      <c r="B28" s="41" t="s">
        <v>45</v>
      </c>
      <c r="C28" s="53" t="s">
        <v>49</v>
      </c>
      <c r="D28" s="41" t="s">
        <v>6</v>
      </c>
      <c r="G28" s="54">
        <v>2</v>
      </c>
      <c r="H28" s="54" t="s">
        <v>50</v>
      </c>
      <c r="I28" s="55" t="s">
        <v>51</v>
      </c>
    </row>
    <row r="29" spans="1:9" ht="27" customHeight="1">
      <c r="A29" s="42">
        <v>3</v>
      </c>
      <c r="B29" s="41" t="s">
        <v>45</v>
      </c>
      <c r="C29" s="53" t="s">
        <v>52</v>
      </c>
      <c r="D29" s="41" t="s">
        <v>6</v>
      </c>
      <c r="G29" s="54">
        <v>3</v>
      </c>
      <c r="H29" s="54" t="s">
        <v>53</v>
      </c>
      <c r="I29" s="40" t="s">
        <v>54</v>
      </c>
    </row>
    <row r="30" spans="1:9" ht="27" customHeight="1">
      <c r="A30" s="42">
        <v>4</v>
      </c>
      <c r="B30" s="41" t="s">
        <v>45</v>
      </c>
      <c r="C30" s="53" t="s">
        <v>55</v>
      </c>
      <c r="D30" s="41" t="s">
        <v>6</v>
      </c>
      <c r="G30" s="57">
        <v>4</v>
      </c>
      <c r="H30" s="54" t="s">
        <v>56</v>
      </c>
      <c r="I30" s="40" t="s">
        <v>57</v>
      </c>
    </row>
    <row r="31" spans="1:9" ht="27" customHeight="1">
      <c r="A31" s="42">
        <v>5</v>
      </c>
      <c r="B31" s="41" t="s">
        <v>10</v>
      </c>
      <c r="C31" s="56" t="s">
        <v>58</v>
      </c>
      <c r="D31" s="41" t="s">
        <v>6</v>
      </c>
      <c r="G31" s="57">
        <v>5</v>
      </c>
      <c r="H31" s="54" t="s">
        <v>46</v>
      </c>
      <c r="I31" s="40" t="s">
        <v>57</v>
      </c>
    </row>
    <row r="32" spans="1:9" ht="27" customHeight="1">
      <c r="A32" s="42">
        <v>6</v>
      </c>
      <c r="B32" s="43" t="s">
        <v>13</v>
      </c>
      <c r="C32" s="55" t="s">
        <v>59</v>
      </c>
      <c r="D32" s="41" t="s">
        <v>11</v>
      </c>
      <c r="G32" s="54">
        <v>6</v>
      </c>
      <c r="H32" s="54" t="s">
        <v>60</v>
      </c>
      <c r="I32" s="55" t="s">
        <v>52</v>
      </c>
    </row>
    <row r="33" spans="1:10" ht="27" customHeight="1">
      <c r="A33" s="42">
        <v>7</v>
      </c>
      <c r="B33" s="41" t="s">
        <v>16</v>
      </c>
      <c r="C33" s="53" t="s">
        <v>51</v>
      </c>
      <c r="D33" s="41" t="s">
        <v>14</v>
      </c>
      <c r="G33" s="54">
        <v>7</v>
      </c>
      <c r="H33" s="54" t="s">
        <v>49</v>
      </c>
      <c r="I33" s="40" t="s">
        <v>49</v>
      </c>
    </row>
    <row r="34" spans="1:10" ht="27" customHeight="1">
      <c r="A34" s="42">
        <v>8</v>
      </c>
      <c r="B34" s="41" t="s">
        <v>19</v>
      </c>
      <c r="C34" s="56" t="s">
        <v>61</v>
      </c>
      <c r="D34" s="41" t="s">
        <v>17</v>
      </c>
      <c r="G34" s="54">
        <v>8</v>
      </c>
      <c r="H34" s="54" t="s">
        <v>62</v>
      </c>
      <c r="I34" s="55" t="s">
        <v>55</v>
      </c>
    </row>
    <row r="35" spans="1:10" ht="27" customHeight="1">
      <c r="A35" s="42">
        <v>9</v>
      </c>
      <c r="B35" s="41" t="s">
        <v>21</v>
      </c>
      <c r="C35" s="53" t="s">
        <v>63</v>
      </c>
      <c r="D35" s="41" t="s">
        <v>20</v>
      </c>
      <c r="G35" s="54">
        <v>9</v>
      </c>
      <c r="H35" s="54" t="s">
        <v>64</v>
      </c>
      <c r="I35" s="41" t="s">
        <v>65</v>
      </c>
      <c r="J35" s="40" t="s">
        <v>66</v>
      </c>
    </row>
    <row r="36" spans="1:10" ht="27" customHeight="1">
      <c r="A36" s="42">
        <v>10</v>
      </c>
      <c r="B36" s="41" t="s">
        <v>24</v>
      </c>
      <c r="C36" s="53" t="s">
        <v>67</v>
      </c>
      <c r="D36" s="41" t="s">
        <v>22</v>
      </c>
      <c r="G36" s="54">
        <v>10</v>
      </c>
      <c r="H36" s="54" t="s">
        <v>68</v>
      </c>
      <c r="I36" s="53" t="s">
        <v>63</v>
      </c>
    </row>
    <row r="37" spans="1:10" ht="27" customHeight="1">
      <c r="A37" s="42">
        <v>11</v>
      </c>
      <c r="B37" s="41" t="s">
        <v>24</v>
      </c>
      <c r="C37" s="53" t="s">
        <v>69</v>
      </c>
      <c r="D37" s="41" t="s">
        <v>22</v>
      </c>
      <c r="G37" s="54">
        <v>11</v>
      </c>
      <c r="H37" s="54" t="s">
        <v>70</v>
      </c>
      <c r="I37" s="53" t="s">
        <v>69</v>
      </c>
    </row>
    <row r="38" spans="1:10" ht="27" customHeight="1">
      <c r="A38" s="42">
        <v>12</v>
      </c>
      <c r="B38" s="41" t="s">
        <v>26</v>
      </c>
      <c r="C38" s="58" t="s">
        <v>26</v>
      </c>
      <c r="D38" s="41"/>
      <c r="G38" s="54">
        <v>12</v>
      </c>
      <c r="H38" s="54" t="s">
        <v>67</v>
      </c>
      <c r="I38" s="53" t="s">
        <v>67</v>
      </c>
    </row>
    <row r="39" spans="1:10" ht="27" customHeight="1">
      <c r="A39" s="42">
        <v>13</v>
      </c>
      <c r="B39" s="41" t="s">
        <v>71</v>
      </c>
      <c r="C39" s="53" t="s">
        <v>72</v>
      </c>
      <c r="D39" s="41" t="s">
        <v>27</v>
      </c>
    </row>
    <row r="40" spans="1:10" ht="27" customHeight="1">
      <c r="A40" s="42">
        <v>14</v>
      </c>
      <c r="B40" s="41" t="s">
        <v>73</v>
      </c>
      <c r="C40" s="41" t="s">
        <v>74</v>
      </c>
      <c r="D40" s="41" t="s">
        <v>27</v>
      </c>
    </row>
    <row r="41" spans="1:10" ht="27" customHeight="1">
      <c r="A41" s="42">
        <v>15</v>
      </c>
      <c r="B41" s="41" t="s">
        <v>75</v>
      </c>
      <c r="C41" s="53" t="s">
        <v>76</v>
      </c>
      <c r="D41" s="41" t="s">
        <v>27</v>
      </c>
    </row>
    <row r="42" spans="1:10" ht="27" customHeight="1">
      <c r="A42" s="42">
        <v>16</v>
      </c>
      <c r="B42" s="41" t="s">
        <v>35</v>
      </c>
      <c r="C42" s="41" t="s">
        <v>77</v>
      </c>
      <c r="D42" s="41" t="s">
        <v>30</v>
      </c>
    </row>
    <row r="43" spans="1:10" ht="27" customHeight="1">
      <c r="A43" s="42">
        <v>17</v>
      </c>
      <c r="B43" s="41" t="s">
        <v>36</v>
      </c>
      <c r="C43" s="41" t="s">
        <v>36</v>
      </c>
      <c r="D43" s="41" t="s">
        <v>11</v>
      </c>
    </row>
    <row r="44" spans="1:10" ht="27" customHeight="1">
      <c r="A44" s="42">
        <v>18</v>
      </c>
      <c r="B44" s="41" t="s">
        <v>78</v>
      </c>
      <c r="C44" s="41" t="s">
        <v>79</v>
      </c>
      <c r="D44" s="41" t="s">
        <v>32</v>
      </c>
    </row>
    <row r="45" spans="1:10" ht="27" customHeight="1">
      <c r="A45" s="42">
        <v>19</v>
      </c>
      <c r="B45" s="41" t="s">
        <v>80</v>
      </c>
      <c r="C45" s="53" t="s">
        <v>48</v>
      </c>
      <c r="D45" s="41" t="s">
        <v>30</v>
      </c>
    </row>
    <row r="46" spans="1:10" ht="27" customHeight="1">
      <c r="A46" s="42">
        <v>20</v>
      </c>
      <c r="B46" s="41" t="s">
        <v>81</v>
      </c>
      <c r="C46" s="41" t="s">
        <v>82</v>
      </c>
      <c r="D46" s="41" t="s">
        <v>34</v>
      </c>
    </row>
    <row r="47" spans="1:10" ht="27" customHeight="1">
      <c r="A47" s="42">
        <v>21</v>
      </c>
      <c r="B47" s="41" t="s">
        <v>83</v>
      </c>
      <c r="C47" s="41" t="s">
        <v>84</v>
      </c>
      <c r="D47" s="41" t="s">
        <v>85</v>
      </c>
    </row>
    <row r="48" spans="1:10" ht="27" customHeight="1">
      <c r="A48" s="42">
        <v>22</v>
      </c>
      <c r="B48" s="41" t="s">
        <v>41</v>
      </c>
      <c r="C48" s="41" t="s">
        <v>86</v>
      </c>
      <c r="D48" s="41"/>
    </row>
    <row r="52" spans="1:3" ht="14">
      <c r="A52" s="63"/>
      <c r="B52" s="60" t="s">
        <v>87</v>
      </c>
      <c r="C52" s="60" t="s">
        <v>88</v>
      </c>
    </row>
    <row r="53" spans="1:3" ht="14">
      <c r="A53" s="63">
        <v>1</v>
      </c>
      <c r="B53" s="63" t="s">
        <v>47</v>
      </c>
      <c r="C53" s="59" t="s">
        <v>89</v>
      </c>
    </row>
    <row r="54" spans="1:3" ht="14">
      <c r="A54" s="63">
        <v>2</v>
      </c>
      <c r="B54" s="63" t="s">
        <v>50</v>
      </c>
      <c r="C54" s="59" t="s">
        <v>90</v>
      </c>
    </row>
    <row r="55" spans="1:3" ht="28">
      <c r="A55" s="63">
        <v>3</v>
      </c>
      <c r="B55" s="63" t="s">
        <v>56</v>
      </c>
      <c r="C55" s="59" t="s">
        <v>91</v>
      </c>
    </row>
    <row r="56" spans="1:3" ht="14">
      <c r="A56" s="63">
        <v>4</v>
      </c>
      <c r="B56" s="63" t="s">
        <v>46</v>
      </c>
      <c r="C56" s="59" t="s">
        <v>92</v>
      </c>
    </row>
    <row r="57" spans="1:3" ht="14">
      <c r="A57" s="63">
        <v>5</v>
      </c>
      <c r="B57" s="63" t="s">
        <v>60</v>
      </c>
      <c r="C57" s="59" t="s">
        <v>92</v>
      </c>
    </row>
    <row r="58" spans="1:3" ht="14">
      <c r="A58" s="63">
        <v>6</v>
      </c>
      <c r="B58" s="63" t="s">
        <v>49</v>
      </c>
      <c r="C58" s="59" t="s">
        <v>92</v>
      </c>
    </row>
    <row r="59" spans="1:3" ht="14">
      <c r="A59" s="63">
        <v>7</v>
      </c>
      <c r="B59" s="63" t="s">
        <v>62</v>
      </c>
      <c r="C59" s="59" t="s">
        <v>92</v>
      </c>
    </row>
    <row r="60" spans="1:3" ht="28">
      <c r="A60" s="63">
        <v>8</v>
      </c>
      <c r="B60" s="63" t="s">
        <v>64</v>
      </c>
      <c r="C60" s="59" t="s">
        <v>93</v>
      </c>
    </row>
    <row r="61" spans="1:3" ht="28">
      <c r="A61" s="63">
        <v>9</v>
      </c>
      <c r="B61" s="63" t="s">
        <v>68</v>
      </c>
      <c r="C61" s="59" t="s">
        <v>94</v>
      </c>
    </row>
    <row r="62" spans="1:3" ht="14">
      <c r="A62" s="63">
        <v>10</v>
      </c>
      <c r="B62" s="63" t="s">
        <v>70</v>
      </c>
      <c r="C62" s="59" t="s">
        <v>94</v>
      </c>
    </row>
    <row r="63" spans="1:3" ht="14">
      <c r="A63" s="63">
        <v>11</v>
      </c>
      <c r="B63" s="63" t="s">
        <v>67</v>
      </c>
      <c r="C63" s="59" t="s">
        <v>94</v>
      </c>
    </row>
    <row r="64" spans="1:3" ht="14">
      <c r="A64" s="66">
        <v>12</v>
      </c>
      <c r="B64" s="63" t="s">
        <v>95</v>
      </c>
      <c r="C64" s="64" t="s">
        <v>96</v>
      </c>
    </row>
    <row r="65" spans="2:3" ht="14">
      <c r="B65" s="63" t="s">
        <v>97</v>
      </c>
      <c r="C65" s="63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89"/>
  <sheetViews>
    <sheetView showGridLines="0" tabSelected="1" topLeftCell="A6" zoomScaleNormal="100" zoomScaleSheetLayoutView="85" zoomScalePageLayoutView="130" workbookViewId="0">
      <selection activeCell="Y14" sqref="Y14:Y17"/>
    </sheetView>
  </sheetViews>
  <sheetFormatPr baseColWidth="10" defaultColWidth="11.453125" defaultRowHeight="10" outlineLevelRow="1"/>
  <cols>
    <col min="1" max="1" width="20.7265625" style="30" customWidth="1"/>
    <col min="2" max="2" width="17" style="10" customWidth="1"/>
    <col min="3" max="3" width="15.7265625" style="8" customWidth="1"/>
    <col min="4" max="4" width="24.26953125" style="27" customWidth="1"/>
    <col min="5" max="5" width="24.26953125" style="16" customWidth="1"/>
    <col min="6" max="6" width="5.26953125" style="2" customWidth="1"/>
    <col min="7" max="7" width="41.1796875" style="2" customWidth="1"/>
    <col min="8" max="9" width="11.453125" style="2" customWidth="1"/>
    <col min="10" max="10" width="5.453125" style="2" customWidth="1"/>
    <col min="11" max="11" width="5.1796875" style="2" customWidth="1"/>
    <col min="12" max="13" width="13.26953125" style="2" customWidth="1"/>
    <col min="14" max="14" width="24.36328125" style="2" customWidth="1"/>
    <col min="15" max="15" width="18.26953125" style="10" customWidth="1"/>
    <col min="16" max="16" width="17.54296875" style="6" customWidth="1"/>
    <col min="17" max="17" width="14.81640625" style="5" customWidth="1"/>
    <col min="18" max="18" width="14.54296875" style="5" customWidth="1"/>
    <col min="19" max="19" width="34.08984375" style="5" customWidth="1"/>
    <col min="20" max="20" width="6.26953125" style="5" customWidth="1"/>
    <col min="21" max="21" width="25" style="1" customWidth="1"/>
    <col min="22" max="22" width="11.453125" style="1"/>
    <col min="23" max="23" width="9.81640625" style="1" customWidth="1"/>
    <col min="24" max="26" width="11.1796875" style="1" customWidth="1"/>
    <col min="27" max="27" width="13.453125" style="1" customWidth="1"/>
    <col min="28" max="28" width="6.54296875" style="1" bestFit="1" customWidth="1"/>
    <col min="29" max="29" width="11.08984375" style="1" customWidth="1"/>
    <col min="30" max="31" width="9.453125" style="1" customWidth="1"/>
    <col min="32" max="32" width="12.7265625" style="1" customWidth="1"/>
    <col min="33" max="36" width="10.1796875" style="1" customWidth="1"/>
    <col min="37" max="37" width="12.7265625" style="1" customWidth="1"/>
    <col min="38" max="38" width="11.453125" style="1" customWidth="1"/>
    <col min="39" max="39" width="12.08984375" style="1" customWidth="1"/>
    <col min="40" max="40" width="9.1796875" style="1" customWidth="1"/>
    <col min="41" max="41" width="11.81640625" style="1" customWidth="1"/>
    <col min="42" max="42" width="12.7265625" style="1" customWidth="1"/>
    <col min="43" max="43" width="9.54296875" style="1" customWidth="1"/>
    <col min="44" max="44" width="36.7265625" style="1" bestFit="1" customWidth="1"/>
    <col min="45" max="16384" width="11.453125" style="1"/>
  </cols>
  <sheetData>
    <row r="1" spans="1:48" ht="15" customHeight="1">
      <c r="A1" s="111"/>
      <c r="B1" s="89" t="s">
        <v>149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5" t="s">
        <v>148</v>
      </c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6"/>
    </row>
    <row r="2" spans="1:48" ht="15" customHeight="1">
      <c r="A2" s="112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8"/>
    </row>
    <row r="3" spans="1:48" ht="21.75" customHeight="1" thickBot="1">
      <c r="A3" s="113"/>
      <c r="B3" s="91" t="s">
        <v>98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 t="s">
        <v>150</v>
      </c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</row>
    <row r="4" spans="1:48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48" ht="12" customHeight="1" thickBot="1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48" ht="11" thickBot="1">
      <c r="A6" s="108" t="s">
        <v>99</v>
      </c>
      <c r="B6" s="114" t="s">
        <v>100</v>
      </c>
      <c r="C6" s="115"/>
      <c r="D6" s="116"/>
      <c r="F6" s="3"/>
      <c r="G6" s="3"/>
      <c r="H6" s="3"/>
      <c r="I6" s="3"/>
      <c r="J6" s="3"/>
      <c r="K6" s="3"/>
      <c r="L6" s="3"/>
      <c r="M6" s="3"/>
      <c r="N6" s="3"/>
    </row>
    <row r="7" spans="1:48" ht="10.5">
      <c r="A7" s="109"/>
      <c r="B7" s="117" t="s">
        <v>101</v>
      </c>
      <c r="C7" s="118"/>
      <c r="D7" s="25">
        <v>7</v>
      </c>
      <c r="F7" s="3"/>
      <c r="G7" s="3"/>
      <c r="H7" s="3"/>
      <c r="I7" s="3"/>
      <c r="J7" s="3"/>
      <c r="K7" s="3"/>
      <c r="L7" s="3"/>
      <c r="M7" s="3"/>
      <c r="N7" s="5"/>
      <c r="O7" s="5"/>
      <c r="AC7" s="72"/>
      <c r="AH7" s="72"/>
      <c r="AM7" s="72"/>
    </row>
    <row r="8" spans="1:48" ht="10.5" thickBot="1">
      <c r="A8" s="110"/>
      <c r="B8" s="119" t="s">
        <v>102</v>
      </c>
      <c r="C8" s="120"/>
      <c r="D8" s="26">
        <v>50</v>
      </c>
      <c r="F8" s="3"/>
      <c r="G8" s="3"/>
      <c r="H8" s="3"/>
      <c r="I8" s="3"/>
      <c r="J8" s="3"/>
      <c r="K8" s="3"/>
      <c r="L8" s="3"/>
      <c r="M8" s="3"/>
      <c r="N8" s="5"/>
      <c r="O8" s="5"/>
      <c r="S8" s="70"/>
      <c r="T8" s="70"/>
      <c r="U8" s="71"/>
      <c r="V8" s="71"/>
      <c r="W8" s="71"/>
      <c r="X8" s="72"/>
    </row>
    <row r="9" spans="1:48" ht="11" thickBot="1">
      <c r="A9" s="28"/>
      <c r="B9" s="134" t="s">
        <v>103</v>
      </c>
      <c r="C9" s="135"/>
      <c r="D9" s="67">
        <v>1</v>
      </c>
      <c r="F9" s="3"/>
      <c r="G9" s="3"/>
      <c r="H9" s="3"/>
      <c r="I9" s="3"/>
      <c r="J9" s="3"/>
      <c r="K9" s="3"/>
      <c r="L9" s="3"/>
      <c r="M9" s="3"/>
      <c r="N9" s="3"/>
    </row>
    <row r="10" spans="1:48" ht="10.5" thickBot="1"/>
    <row r="11" spans="1:48" ht="21" customHeight="1">
      <c r="A11" s="83" t="s">
        <v>104</v>
      </c>
      <c r="B11" s="123" t="s">
        <v>105</v>
      </c>
      <c r="C11" s="123" t="s">
        <v>106</v>
      </c>
      <c r="D11" s="123" t="s">
        <v>107</v>
      </c>
      <c r="E11" s="123" t="s">
        <v>108</v>
      </c>
      <c r="F11" s="128" t="s">
        <v>42</v>
      </c>
      <c r="G11" s="128" t="s">
        <v>109</v>
      </c>
      <c r="H11" s="128" t="s">
        <v>110</v>
      </c>
      <c r="I11" s="128"/>
      <c r="J11" s="137" t="s">
        <v>111</v>
      </c>
      <c r="K11" s="130" t="s">
        <v>112</v>
      </c>
      <c r="L11" s="132" t="s">
        <v>113</v>
      </c>
      <c r="M11" s="128" t="s">
        <v>114</v>
      </c>
      <c r="N11" s="128" t="s">
        <v>115</v>
      </c>
      <c r="O11" s="128" t="s">
        <v>116</v>
      </c>
      <c r="P11" s="141" t="s">
        <v>117</v>
      </c>
      <c r="Q11" s="141"/>
      <c r="R11" s="141"/>
      <c r="S11" s="128" t="s">
        <v>118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1" t="s">
        <v>119</v>
      </c>
      <c r="AS11" s="5"/>
      <c r="AT11" s="5"/>
      <c r="AU11" s="5"/>
      <c r="AV11" s="5"/>
    </row>
    <row r="12" spans="1:48" ht="28.5" customHeight="1">
      <c r="A12" s="84"/>
      <c r="B12" s="124"/>
      <c r="C12" s="124"/>
      <c r="D12" s="124"/>
      <c r="E12" s="124"/>
      <c r="F12" s="129"/>
      <c r="G12" s="129"/>
      <c r="H12" s="129"/>
      <c r="I12" s="129"/>
      <c r="J12" s="138"/>
      <c r="K12" s="131"/>
      <c r="L12" s="133"/>
      <c r="M12" s="129"/>
      <c r="N12" s="129"/>
      <c r="O12" s="129"/>
      <c r="P12" s="142" t="s">
        <v>120</v>
      </c>
      <c r="Q12" s="142" t="s">
        <v>121</v>
      </c>
      <c r="R12" s="142" t="s">
        <v>122</v>
      </c>
      <c r="S12" s="129" t="s">
        <v>123</v>
      </c>
      <c r="T12" s="129" t="s">
        <v>124</v>
      </c>
      <c r="U12" s="129" t="s">
        <v>125</v>
      </c>
      <c r="V12" s="129" t="s">
        <v>126</v>
      </c>
      <c r="W12" s="129" t="s">
        <v>127</v>
      </c>
      <c r="X12" s="129" t="s">
        <v>128</v>
      </c>
      <c r="Y12" s="129"/>
      <c r="Z12" s="129"/>
      <c r="AA12" s="129"/>
      <c r="AB12" s="129"/>
      <c r="AC12" s="125" t="s">
        <v>129</v>
      </c>
      <c r="AD12" s="125"/>
      <c r="AE12" s="125"/>
      <c r="AF12" s="125"/>
      <c r="AG12" s="125"/>
      <c r="AH12" s="126" t="s">
        <v>130</v>
      </c>
      <c r="AI12" s="126"/>
      <c r="AJ12" s="126"/>
      <c r="AK12" s="126"/>
      <c r="AL12" s="126"/>
      <c r="AM12" s="127" t="s">
        <v>131</v>
      </c>
      <c r="AN12" s="127"/>
      <c r="AO12" s="127"/>
      <c r="AP12" s="127"/>
      <c r="AQ12" s="127"/>
      <c r="AR12" s="122"/>
      <c r="AS12" s="5"/>
      <c r="AT12" s="5"/>
      <c r="AU12" s="5"/>
      <c r="AV12" s="5"/>
    </row>
    <row r="13" spans="1:48" ht="21">
      <c r="A13" s="84"/>
      <c r="B13" s="124"/>
      <c r="C13" s="124"/>
      <c r="D13" s="124"/>
      <c r="E13" s="124"/>
      <c r="F13" s="129"/>
      <c r="G13" s="129"/>
      <c r="H13" s="46" t="s">
        <v>132</v>
      </c>
      <c r="I13" s="46" t="s">
        <v>133</v>
      </c>
      <c r="J13" s="138"/>
      <c r="K13" s="131"/>
      <c r="L13" s="133"/>
      <c r="M13" s="129"/>
      <c r="N13" s="129"/>
      <c r="O13" s="129"/>
      <c r="P13" s="142"/>
      <c r="Q13" s="142"/>
      <c r="R13" s="142"/>
      <c r="S13" s="129"/>
      <c r="T13" s="129"/>
      <c r="U13" s="129"/>
      <c r="V13" s="129"/>
      <c r="W13" s="129"/>
      <c r="X13" s="46" t="s">
        <v>134</v>
      </c>
      <c r="Y13" s="46" t="s">
        <v>135</v>
      </c>
      <c r="Z13" s="46" t="s">
        <v>136</v>
      </c>
      <c r="AA13" s="46" t="s">
        <v>137</v>
      </c>
      <c r="AB13" s="46" t="s">
        <v>138</v>
      </c>
      <c r="AC13" s="47" t="s">
        <v>134</v>
      </c>
      <c r="AD13" s="47" t="s">
        <v>135</v>
      </c>
      <c r="AE13" s="47" t="s">
        <v>136</v>
      </c>
      <c r="AF13" s="47" t="s">
        <v>137</v>
      </c>
      <c r="AG13" s="47" t="s">
        <v>138</v>
      </c>
      <c r="AH13" s="48" t="s">
        <v>134</v>
      </c>
      <c r="AI13" s="48" t="s">
        <v>135</v>
      </c>
      <c r="AJ13" s="48" t="s">
        <v>136</v>
      </c>
      <c r="AK13" s="48" t="s">
        <v>137</v>
      </c>
      <c r="AL13" s="48" t="s">
        <v>138</v>
      </c>
      <c r="AM13" s="49" t="s">
        <v>134</v>
      </c>
      <c r="AN13" s="49" t="s">
        <v>135</v>
      </c>
      <c r="AO13" s="49" t="s">
        <v>136</v>
      </c>
      <c r="AP13" s="49" t="s">
        <v>137</v>
      </c>
      <c r="AQ13" s="49" t="s">
        <v>138</v>
      </c>
      <c r="AR13" s="122"/>
      <c r="AS13" s="5"/>
      <c r="AT13" s="5"/>
      <c r="AU13" s="5"/>
      <c r="AV13" s="5"/>
    </row>
    <row r="14" spans="1:48" s="11" customFormat="1" ht="10.5">
      <c r="A14" s="82" t="s">
        <v>70</v>
      </c>
      <c r="B14" s="105" t="s">
        <v>22</v>
      </c>
      <c r="C14" s="105" t="s">
        <v>94</v>
      </c>
      <c r="D14" s="105" t="s">
        <v>15</v>
      </c>
      <c r="E14" s="136" t="s">
        <v>156</v>
      </c>
      <c r="F14" s="21" t="s">
        <v>139</v>
      </c>
      <c r="G14" s="18" t="s">
        <v>140</v>
      </c>
      <c r="H14" s="22">
        <f>MIN(H15:H17)</f>
        <v>46058</v>
      </c>
      <c r="I14" s="22">
        <f>MAX(I15:I17,L15:L17)</f>
        <v>46356</v>
      </c>
      <c r="J14" s="19">
        <f>IF(K14="Si",0,(IF(L14&lt;&gt;"",IF(L14&gt;$A$9,(IF(($A$9+35)&gt;L14,20,5)),0),(IF(I14&gt;$A$9,(IF(($A$9+35)&gt;I14,20,5)),0)))))</f>
        <v>5</v>
      </c>
      <c r="K14" s="36"/>
      <c r="L14" s="36"/>
      <c r="M14" s="20">
        <f>AVERAGE(M15:M17)</f>
        <v>0</v>
      </c>
      <c r="N14" s="31"/>
      <c r="O14" s="140"/>
      <c r="P14" s="106"/>
      <c r="Q14" s="106"/>
      <c r="R14" s="96"/>
      <c r="S14" s="103" t="s">
        <v>160</v>
      </c>
      <c r="T14" s="94" t="s">
        <v>161</v>
      </c>
      <c r="U14" s="103" t="s">
        <v>162</v>
      </c>
      <c r="V14" s="94" t="s">
        <v>25</v>
      </c>
      <c r="W14" s="95">
        <v>1</v>
      </c>
      <c r="X14" s="95">
        <v>0.1</v>
      </c>
      <c r="Y14" s="95"/>
      <c r="Z14" s="95"/>
      <c r="AA14" s="96"/>
      <c r="AB14" s="95"/>
      <c r="AC14" s="95">
        <v>0.2</v>
      </c>
      <c r="AD14" s="95"/>
      <c r="AE14" s="95"/>
      <c r="AF14" s="96"/>
      <c r="AG14" s="95"/>
      <c r="AH14" s="95">
        <v>0.4</v>
      </c>
      <c r="AI14" s="95"/>
      <c r="AJ14" s="95"/>
      <c r="AK14" s="96"/>
      <c r="AL14" s="95"/>
      <c r="AM14" s="95">
        <v>1</v>
      </c>
      <c r="AN14" s="95"/>
      <c r="AO14" s="95"/>
      <c r="AP14" s="96"/>
      <c r="AQ14" s="95"/>
      <c r="AR14" s="97"/>
      <c r="AS14" s="13"/>
      <c r="AT14" s="13"/>
      <c r="AU14" s="13"/>
      <c r="AV14" s="13"/>
    </row>
    <row r="15" spans="1:48" s="12" customFormat="1" ht="23" outlineLevel="1">
      <c r="A15" s="82"/>
      <c r="B15" s="105"/>
      <c r="C15" s="105"/>
      <c r="D15" s="105"/>
      <c r="E15" s="136"/>
      <c r="F15" s="35" t="s">
        <v>141</v>
      </c>
      <c r="G15" s="32" t="s">
        <v>157</v>
      </c>
      <c r="H15" s="34">
        <v>46058</v>
      </c>
      <c r="I15" s="34">
        <v>46112</v>
      </c>
      <c r="J15" s="23">
        <f t="shared" ref="J15:J26" si="0">IF(K15="Si",0,(IF(L15&lt;&gt;"",IF(L15&gt;$A$9,(IF(($A$9+35)&gt;L15,20,5)),0),(IF(I15&gt;$A$9,(IF(($A$9+35)&gt;I15,20,5)),0)))))</f>
        <v>5</v>
      </c>
      <c r="K15" s="33"/>
      <c r="L15" s="33"/>
      <c r="M15" s="24">
        <f t="shared" ref="M15:M20" si="1">IF(K15="Si",100%,0%)</f>
        <v>0</v>
      </c>
      <c r="N15" s="45" t="s">
        <v>158</v>
      </c>
      <c r="O15" s="140"/>
      <c r="P15" s="106"/>
      <c r="Q15" s="106"/>
      <c r="R15" s="96"/>
      <c r="S15" s="103"/>
      <c r="T15" s="107"/>
      <c r="U15" s="103"/>
      <c r="V15" s="94"/>
      <c r="W15" s="95"/>
      <c r="X15" s="95"/>
      <c r="Y15" s="95"/>
      <c r="Z15" s="95"/>
      <c r="AA15" s="96"/>
      <c r="AB15" s="95"/>
      <c r="AC15" s="95"/>
      <c r="AD15" s="95"/>
      <c r="AE15" s="95"/>
      <c r="AF15" s="96"/>
      <c r="AG15" s="95"/>
      <c r="AH15" s="95"/>
      <c r="AI15" s="95"/>
      <c r="AJ15" s="95"/>
      <c r="AK15" s="96"/>
      <c r="AL15" s="95"/>
      <c r="AM15" s="95"/>
      <c r="AN15" s="95"/>
      <c r="AO15" s="95"/>
      <c r="AP15" s="96"/>
      <c r="AQ15" s="95"/>
      <c r="AR15" s="97"/>
      <c r="AS15" s="14"/>
      <c r="AT15" s="14"/>
      <c r="AU15" s="14"/>
      <c r="AV15" s="14"/>
    </row>
    <row r="16" spans="1:48" s="12" customFormat="1" ht="34.5" outlineLevel="1">
      <c r="A16" s="82"/>
      <c r="B16" s="105"/>
      <c r="C16" s="105"/>
      <c r="D16" s="105"/>
      <c r="E16" s="136"/>
      <c r="F16" s="35" t="s">
        <v>142</v>
      </c>
      <c r="G16" s="32" t="s">
        <v>159</v>
      </c>
      <c r="H16" s="34">
        <v>46113</v>
      </c>
      <c r="I16" s="34">
        <v>46356</v>
      </c>
      <c r="J16" s="23">
        <f t="shared" si="0"/>
        <v>5</v>
      </c>
      <c r="K16" s="33"/>
      <c r="L16" s="33"/>
      <c r="M16" s="24">
        <f t="shared" si="1"/>
        <v>0</v>
      </c>
      <c r="N16" s="45" t="s">
        <v>184</v>
      </c>
      <c r="O16" s="140"/>
      <c r="P16" s="106"/>
      <c r="Q16" s="106"/>
      <c r="R16" s="96"/>
      <c r="S16" s="103"/>
      <c r="T16" s="107"/>
      <c r="U16" s="103"/>
      <c r="V16" s="94"/>
      <c r="W16" s="95"/>
      <c r="X16" s="95"/>
      <c r="Y16" s="95"/>
      <c r="Z16" s="95"/>
      <c r="AA16" s="96"/>
      <c r="AB16" s="95"/>
      <c r="AC16" s="95"/>
      <c r="AD16" s="95"/>
      <c r="AE16" s="95"/>
      <c r="AF16" s="96"/>
      <c r="AG16" s="95"/>
      <c r="AH16" s="95"/>
      <c r="AI16" s="95"/>
      <c r="AJ16" s="95"/>
      <c r="AK16" s="96"/>
      <c r="AL16" s="95"/>
      <c r="AM16" s="95"/>
      <c r="AN16" s="95"/>
      <c r="AO16" s="95"/>
      <c r="AP16" s="96"/>
      <c r="AQ16" s="95"/>
      <c r="AR16" s="97"/>
      <c r="AS16" s="14"/>
      <c r="AT16" s="14"/>
      <c r="AU16" s="14"/>
      <c r="AV16" s="14"/>
    </row>
    <row r="17" spans="1:48" s="12" customFormat="1" ht="30" outlineLevel="1">
      <c r="A17" s="82"/>
      <c r="B17" s="105"/>
      <c r="C17" s="105"/>
      <c r="D17" s="105"/>
      <c r="E17" s="136"/>
      <c r="F17" s="35" t="s">
        <v>143</v>
      </c>
      <c r="G17" s="32" t="s">
        <v>151</v>
      </c>
      <c r="H17" s="34">
        <v>46296</v>
      </c>
      <c r="I17" s="34">
        <v>46356</v>
      </c>
      <c r="J17" s="23">
        <f t="shared" si="0"/>
        <v>5</v>
      </c>
      <c r="K17" s="33"/>
      <c r="L17" s="33"/>
      <c r="M17" s="24">
        <f t="shared" si="1"/>
        <v>0</v>
      </c>
      <c r="N17" s="45" t="s">
        <v>152</v>
      </c>
      <c r="O17" s="140"/>
      <c r="P17" s="106"/>
      <c r="Q17" s="106"/>
      <c r="R17" s="96"/>
      <c r="S17" s="103"/>
      <c r="T17" s="107"/>
      <c r="U17" s="103"/>
      <c r="V17" s="94"/>
      <c r="W17" s="95"/>
      <c r="X17" s="95"/>
      <c r="Y17" s="95"/>
      <c r="Z17" s="95"/>
      <c r="AA17" s="96"/>
      <c r="AB17" s="95"/>
      <c r="AC17" s="95"/>
      <c r="AD17" s="95"/>
      <c r="AE17" s="95"/>
      <c r="AF17" s="96"/>
      <c r="AG17" s="95"/>
      <c r="AH17" s="95"/>
      <c r="AI17" s="95"/>
      <c r="AJ17" s="95"/>
      <c r="AK17" s="96"/>
      <c r="AL17" s="95"/>
      <c r="AM17" s="95"/>
      <c r="AN17" s="95"/>
      <c r="AO17" s="95"/>
      <c r="AP17" s="96"/>
      <c r="AQ17" s="95"/>
      <c r="AR17" s="97"/>
      <c r="AS17" s="14"/>
      <c r="AT17" s="14"/>
      <c r="AU17" s="14"/>
      <c r="AV17" s="14"/>
    </row>
    <row r="18" spans="1:48" s="11" customFormat="1" ht="10.5">
      <c r="A18" s="82" t="s">
        <v>70</v>
      </c>
      <c r="B18" s="105" t="s">
        <v>22</v>
      </c>
      <c r="C18" s="105" t="s">
        <v>94</v>
      </c>
      <c r="D18" s="105" t="s">
        <v>15</v>
      </c>
      <c r="E18" s="136" t="s">
        <v>163</v>
      </c>
      <c r="F18" s="21" t="s">
        <v>144</v>
      </c>
      <c r="G18" s="18" t="s">
        <v>140</v>
      </c>
      <c r="H18" s="22">
        <f>MIN(H19:H20)</f>
        <v>46054</v>
      </c>
      <c r="I18" s="22">
        <f>MAX(I19:I20,L19:L20)</f>
        <v>46356</v>
      </c>
      <c r="J18" s="19">
        <f>IF(K18="Si",0,(IF(L18&lt;&gt;"",IF(L18&gt;$A$9,(IF(($A$9+35)&gt;L18,20,5)),0),(IF(I18&gt;$A$9,(IF(($A$9+35)&gt;I18,20,5)),0)))))</f>
        <v>5</v>
      </c>
      <c r="K18" s="36"/>
      <c r="L18" s="36"/>
      <c r="M18" s="20">
        <f>AVERAGE(M19:M20)</f>
        <v>0</v>
      </c>
      <c r="N18" s="31"/>
      <c r="O18" s="31"/>
      <c r="P18" s="98"/>
      <c r="Q18" s="98"/>
      <c r="R18" s="98"/>
      <c r="S18" s="144" t="s">
        <v>165</v>
      </c>
      <c r="T18" s="94" t="s">
        <v>161</v>
      </c>
      <c r="U18" s="104" t="s">
        <v>176</v>
      </c>
      <c r="V18" s="94" t="s">
        <v>25</v>
      </c>
      <c r="W18" s="95">
        <v>1</v>
      </c>
      <c r="X18" s="95">
        <v>0.2</v>
      </c>
      <c r="Y18" s="94"/>
      <c r="Z18" s="94"/>
      <c r="AA18" s="94"/>
      <c r="AB18" s="94"/>
      <c r="AC18" s="95">
        <v>0.4</v>
      </c>
      <c r="AD18" s="94"/>
      <c r="AE18" s="94"/>
      <c r="AF18" s="94"/>
      <c r="AG18" s="94"/>
      <c r="AH18" s="95">
        <v>0.2</v>
      </c>
      <c r="AI18" s="94"/>
      <c r="AJ18" s="94"/>
      <c r="AK18" s="94"/>
      <c r="AL18" s="94"/>
      <c r="AM18" s="95">
        <v>1</v>
      </c>
      <c r="AN18" s="94"/>
      <c r="AO18" s="94"/>
      <c r="AP18" s="94"/>
      <c r="AQ18" s="94"/>
      <c r="AR18" s="99"/>
      <c r="AS18" s="13"/>
      <c r="AT18" s="13"/>
      <c r="AU18" s="13"/>
      <c r="AV18" s="13"/>
    </row>
    <row r="19" spans="1:48" s="12" customFormat="1" ht="46">
      <c r="A19" s="82"/>
      <c r="B19" s="105"/>
      <c r="C19" s="105"/>
      <c r="D19" s="105"/>
      <c r="E19" s="136"/>
      <c r="F19" s="37" t="s">
        <v>145</v>
      </c>
      <c r="G19" s="32" t="s">
        <v>175</v>
      </c>
      <c r="H19" s="34">
        <v>46055</v>
      </c>
      <c r="I19" s="34">
        <v>46112</v>
      </c>
      <c r="J19" s="23">
        <f t="shared" si="0"/>
        <v>5</v>
      </c>
      <c r="K19" s="33"/>
      <c r="L19" s="33"/>
      <c r="M19" s="24">
        <f t="shared" si="1"/>
        <v>0</v>
      </c>
      <c r="N19" s="75" t="s">
        <v>169</v>
      </c>
      <c r="O19" s="139"/>
      <c r="P19" s="98"/>
      <c r="Q19" s="98"/>
      <c r="R19" s="98"/>
      <c r="S19" s="144"/>
      <c r="T19" s="94"/>
      <c r="U19" s="104"/>
      <c r="V19" s="94"/>
      <c r="W19" s="95"/>
      <c r="X19" s="95"/>
      <c r="Y19" s="94"/>
      <c r="Z19" s="94"/>
      <c r="AA19" s="94"/>
      <c r="AB19" s="94"/>
      <c r="AC19" s="95"/>
      <c r="AD19" s="94"/>
      <c r="AE19" s="94"/>
      <c r="AF19" s="94"/>
      <c r="AG19" s="94"/>
      <c r="AH19" s="95"/>
      <c r="AI19" s="94"/>
      <c r="AJ19" s="94"/>
      <c r="AK19" s="94"/>
      <c r="AL19" s="94"/>
      <c r="AM19" s="95"/>
      <c r="AN19" s="94"/>
      <c r="AO19" s="94"/>
      <c r="AP19" s="94"/>
      <c r="AQ19" s="94"/>
      <c r="AR19" s="99"/>
      <c r="AS19" s="14"/>
      <c r="AT19" s="14"/>
      <c r="AU19" s="14"/>
      <c r="AV19" s="14"/>
    </row>
    <row r="20" spans="1:48" s="12" customFormat="1" ht="46">
      <c r="A20" s="82"/>
      <c r="B20" s="105"/>
      <c r="C20" s="105"/>
      <c r="D20" s="105"/>
      <c r="E20" s="136"/>
      <c r="F20" s="37" t="s">
        <v>146</v>
      </c>
      <c r="G20" s="32" t="s">
        <v>164</v>
      </c>
      <c r="H20" s="34">
        <v>46054</v>
      </c>
      <c r="I20" s="34">
        <v>46356</v>
      </c>
      <c r="J20" s="23">
        <f t="shared" si="0"/>
        <v>5</v>
      </c>
      <c r="K20" s="33"/>
      <c r="L20" s="33"/>
      <c r="M20" s="24">
        <f t="shared" si="1"/>
        <v>0</v>
      </c>
      <c r="N20" s="75" t="s">
        <v>170</v>
      </c>
      <c r="O20" s="139"/>
      <c r="P20" s="98"/>
      <c r="Q20" s="98"/>
      <c r="R20" s="98"/>
      <c r="S20" s="144"/>
      <c r="T20" s="94"/>
      <c r="U20" s="104"/>
      <c r="V20" s="94"/>
      <c r="W20" s="95"/>
      <c r="X20" s="95"/>
      <c r="Y20" s="94"/>
      <c r="Z20" s="94"/>
      <c r="AA20" s="94"/>
      <c r="AB20" s="94"/>
      <c r="AC20" s="95"/>
      <c r="AD20" s="94"/>
      <c r="AE20" s="94"/>
      <c r="AF20" s="94"/>
      <c r="AG20" s="94"/>
      <c r="AH20" s="95"/>
      <c r="AI20" s="94"/>
      <c r="AJ20" s="94"/>
      <c r="AK20" s="94"/>
      <c r="AL20" s="94"/>
      <c r="AM20" s="95"/>
      <c r="AN20" s="94"/>
      <c r="AO20" s="94"/>
      <c r="AP20" s="94"/>
      <c r="AQ20" s="94"/>
      <c r="AR20" s="99"/>
      <c r="AS20" s="14"/>
      <c r="AT20" s="14"/>
      <c r="AU20" s="14"/>
      <c r="AV20" s="14"/>
    </row>
    <row r="21" spans="1:48" s="11" customFormat="1" ht="39" customHeight="1">
      <c r="A21" s="82" t="s">
        <v>70</v>
      </c>
      <c r="B21" s="105" t="s">
        <v>22</v>
      </c>
      <c r="C21" s="105" t="s">
        <v>94</v>
      </c>
      <c r="D21" s="105" t="s">
        <v>15</v>
      </c>
      <c r="E21" s="136" t="s">
        <v>182</v>
      </c>
      <c r="F21" s="21" t="s">
        <v>153</v>
      </c>
      <c r="G21" s="18" t="s">
        <v>140</v>
      </c>
      <c r="H21" s="22">
        <f>MIN(H26:H26)</f>
        <v>46237</v>
      </c>
      <c r="I21" s="22">
        <f>MAX(I26:I26,L26:L26)</f>
        <v>46295</v>
      </c>
      <c r="J21" s="19">
        <f>IF(K21="Si",0,(IF(L21&lt;&gt;"",IF(L21&gt;$A$9,(IF(($A$9+35)&gt;L21,20,5)),0),(IF(I21&gt;$A$9,(IF(($A$9+35)&gt;I21,20,5)),0)))))</f>
        <v>5</v>
      </c>
      <c r="K21" s="36"/>
      <c r="L21" s="36"/>
      <c r="M21" s="20">
        <f>AVERAGE(M26:M26)</f>
        <v>0</v>
      </c>
      <c r="N21" s="31"/>
      <c r="O21" s="31"/>
      <c r="P21" s="98"/>
      <c r="Q21" s="98"/>
      <c r="R21" s="98"/>
      <c r="S21" s="144" t="s">
        <v>183</v>
      </c>
      <c r="T21" s="104" t="s">
        <v>161</v>
      </c>
      <c r="U21" s="104" t="s">
        <v>162</v>
      </c>
      <c r="V21" s="94" t="s">
        <v>25</v>
      </c>
      <c r="W21" s="95">
        <v>1</v>
      </c>
      <c r="X21" s="95">
        <v>0.2</v>
      </c>
      <c r="Y21" s="94"/>
      <c r="Z21" s="94"/>
      <c r="AA21" s="94"/>
      <c r="AB21" s="94"/>
      <c r="AC21" s="95">
        <v>0.4</v>
      </c>
      <c r="AD21" s="94"/>
      <c r="AE21" s="94"/>
      <c r="AF21" s="94"/>
      <c r="AG21" s="94"/>
      <c r="AH21" s="95">
        <v>1</v>
      </c>
      <c r="AI21" s="94"/>
      <c r="AJ21" s="94"/>
      <c r="AK21" s="94"/>
      <c r="AL21" s="94"/>
      <c r="AM21" s="95"/>
      <c r="AN21" s="94"/>
      <c r="AO21" s="94"/>
      <c r="AP21" s="94"/>
      <c r="AQ21" s="94"/>
      <c r="AR21" s="99"/>
      <c r="AS21" s="13"/>
      <c r="AT21" s="13"/>
      <c r="AU21" s="13"/>
      <c r="AV21" s="13"/>
    </row>
    <row r="22" spans="1:48" s="11" customFormat="1" ht="39" customHeight="1">
      <c r="A22" s="82"/>
      <c r="B22" s="105"/>
      <c r="C22" s="105"/>
      <c r="D22" s="105"/>
      <c r="E22" s="136"/>
      <c r="F22" s="80" t="s">
        <v>154</v>
      </c>
      <c r="G22" s="32" t="s">
        <v>177</v>
      </c>
      <c r="H22" s="34">
        <v>46055</v>
      </c>
      <c r="I22" s="34">
        <v>46087</v>
      </c>
      <c r="J22" s="23">
        <f t="shared" si="0"/>
        <v>5</v>
      </c>
      <c r="K22" s="74"/>
      <c r="L22" s="74"/>
      <c r="M22" s="24">
        <f t="shared" ref="M22:M26" si="2">IF(K22="Si",100%,0%)</f>
        <v>0</v>
      </c>
      <c r="N22" s="45" t="s">
        <v>172</v>
      </c>
      <c r="O22" s="73"/>
      <c r="P22" s="98"/>
      <c r="Q22" s="98"/>
      <c r="R22" s="98"/>
      <c r="S22" s="144"/>
      <c r="T22" s="104"/>
      <c r="U22" s="104"/>
      <c r="V22" s="94"/>
      <c r="W22" s="95"/>
      <c r="X22" s="95"/>
      <c r="Y22" s="94"/>
      <c r="Z22" s="94"/>
      <c r="AA22" s="94"/>
      <c r="AB22" s="94"/>
      <c r="AC22" s="95"/>
      <c r="AD22" s="94"/>
      <c r="AE22" s="94"/>
      <c r="AF22" s="94"/>
      <c r="AG22" s="94"/>
      <c r="AH22" s="95"/>
      <c r="AI22" s="94"/>
      <c r="AJ22" s="94"/>
      <c r="AK22" s="94"/>
      <c r="AL22" s="94"/>
      <c r="AM22" s="95"/>
      <c r="AN22" s="94"/>
      <c r="AO22" s="94"/>
      <c r="AP22" s="94"/>
      <c r="AQ22" s="94"/>
      <c r="AR22" s="99"/>
      <c r="AS22" s="13"/>
      <c r="AT22" s="13"/>
      <c r="AU22" s="13"/>
      <c r="AV22" s="13"/>
    </row>
    <row r="23" spans="1:48" s="11" customFormat="1" ht="39" customHeight="1">
      <c r="A23" s="82"/>
      <c r="B23" s="105"/>
      <c r="C23" s="105"/>
      <c r="D23" s="105"/>
      <c r="E23" s="136"/>
      <c r="F23" s="80" t="s">
        <v>166</v>
      </c>
      <c r="G23" s="32" t="s">
        <v>178</v>
      </c>
      <c r="H23" s="34">
        <v>46090</v>
      </c>
      <c r="I23" s="34">
        <v>46112</v>
      </c>
      <c r="J23" s="23">
        <f t="shared" si="0"/>
        <v>5</v>
      </c>
      <c r="K23" s="74"/>
      <c r="L23" s="74"/>
      <c r="M23" s="24">
        <f t="shared" si="2"/>
        <v>0</v>
      </c>
      <c r="N23" s="45" t="s">
        <v>174</v>
      </c>
      <c r="O23" s="73"/>
      <c r="P23" s="98"/>
      <c r="Q23" s="98"/>
      <c r="R23" s="98"/>
      <c r="S23" s="144"/>
      <c r="T23" s="104"/>
      <c r="U23" s="104"/>
      <c r="V23" s="94"/>
      <c r="W23" s="95"/>
      <c r="X23" s="95"/>
      <c r="Y23" s="94"/>
      <c r="Z23" s="94"/>
      <c r="AA23" s="94"/>
      <c r="AB23" s="94"/>
      <c r="AC23" s="95"/>
      <c r="AD23" s="94"/>
      <c r="AE23" s="94"/>
      <c r="AF23" s="94"/>
      <c r="AG23" s="94"/>
      <c r="AH23" s="95"/>
      <c r="AI23" s="94"/>
      <c r="AJ23" s="94"/>
      <c r="AK23" s="94"/>
      <c r="AL23" s="94"/>
      <c r="AM23" s="95"/>
      <c r="AN23" s="94"/>
      <c r="AO23" s="94"/>
      <c r="AP23" s="94"/>
      <c r="AQ23" s="94"/>
      <c r="AR23" s="99"/>
      <c r="AS23" s="13"/>
      <c r="AT23" s="13"/>
      <c r="AU23" s="13"/>
      <c r="AV23" s="13"/>
    </row>
    <row r="24" spans="1:48" s="11" customFormat="1" ht="39" customHeight="1">
      <c r="A24" s="82"/>
      <c r="B24" s="105"/>
      <c r="C24" s="105"/>
      <c r="D24" s="105"/>
      <c r="E24" s="136"/>
      <c r="F24" s="80" t="s">
        <v>167</v>
      </c>
      <c r="G24" s="32" t="s">
        <v>155</v>
      </c>
      <c r="H24" s="34">
        <v>46118</v>
      </c>
      <c r="I24" s="34">
        <v>46142</v>
      </c>
      <c r="J24" s="23">
        <f t="shared" si="0"/>
        <v>5</v>
      </c>
      <c r="K24" s="74"/>
      <c r="L24" s="74"/>
      <c r="M24" s="24">
        <f t="shared" si="2"/>
        <v>0</v>
      </c>
      <c r="N24" s="45" t="s">
        <v>168</v>
      </c>
      <c r="O24" s="73"/>
      <c r="P24" s="98"/>
      <c r="Q24" s="98"/>
      <c r="R24" s="98"/>
      <c r="S24" s="144"/>
      <c r="T24" s="104"/>
      <c r="U24" s="104"/>
      <c r="V24" s="94"/>
      <c r="W24" s="95"/>
      <c r="X24" s="95"/>
      <c r="Y24" s="94"/>
      <c r="Z24" s="94"/>
      <c r="AA24" s="94"/>
      <c r="AB24" s="94"/>
      <c r="AC24" s="95"/>
      <c r="AD24" s="94"/>
      <c r="AE24" s="94"/>
      <c r="AF24" s="94"/>
      <c r="AG24" s="94"/>
      <c r="AH24" s="95"/>
      <c r="AI24" s="94"/>
      <c r="AJ24" s="94"/>
      <c r="AK24" s="94"/>
      <c r="AL24" s="94"/>
      <c r="AM24" s="95"/>
      <c r="AN24" s="94"/>
      <c r="AO24" s="94"/>
      <c r="AP24" s="94"/>
      <c r="AQ24" s="94"/>
      <c r="AR24" s="99"/>
      <c r="AS24" s="13"/>
      <c r="AT24" s="13"/>
      <c r="AU24" s="13"/>
      <c r="AV24" s="13"/>
    </row>
    <row r="25" spans="1:48" s="11" customFormat="1" ht="39" customHeight="1">
      <c r="A25" s="82"/>
      <c r="B25" s="105"/>
      <c r="C25" s="105"/>
      <c r="D25" s="105"/>
      <c r="E25" s="136"/>
      <c r="F25" s="80" t="s">
        <v>171</v>
      </c>
      <c r="G25" s="32" t="s">
        <v>179</v>
      </c>
      <c r="H25" s="34">
        <v>46146</v>
      </c>
      <c r="I25" s="34">
        <v>46234</v>
      </c>
      <c r="J25" s="23">
        <f t="shared" si="0"/>
        <v>5</v>
      </c>
      <c r="K25" s="74"/>
      <c r="L25" s="74"/>
      <c r="M25" s="24">
        <f t="shared" si="2"/>
        <v>0</v>
      </c>
      <c r="N25" s="45" t="s">
        <v>173</v>
      </c>
      <c r="O25" s="73"/>
      <c r="P25" s="98"/>
      <c r="Q25" s="98"/>
      <c r="R25" s="98"/>
      <c r="S25" s="144"/>
      <c r="T25" s="104"/>
      <c r="U25" s="104"/>
      <c r="V25" s="94"/>
      <c r="W25" s="95"/>
      <c r="X25" s="95"/>
      <c r="Y25" s="94"/>
      <c r="Z25" s="94"/>
      <c r="AA25" s="94"/>
      <c r="AB25" s="94"/>
      <c r="AC25" s="95"/>
      <c r="AD25" s="94"/>
      <c r="AE25" s="94"/>
      <c r="AF25" s="94"/>
      <c r="AG25" s="94"/>
      <c r="AH25" s="95"/>
      <c r="AI25" s="94"/>
      <c r="AJ25" s="94"/>
      <c r="AK25" s="94"/>
      <c r="AL25" s="94"/>
      <c r="AM25" s="95"/>
      <c r="AN25" s="94"/>
      <c r="AO25" s="94"/>
      <c r="AP25" s="94"/>
      <c r="AQ25" s="94"/>
      <c r="AR25" s="99"/>
      <c r="AS25" s="13"/>
      <c r="AT25" s="13"/>
      <c r="AU25" s="13"/>
      <c r="AV25" s="13"/>
    </row>
    <row r="26" spans="1:48" s="12" customFormat="1" ht="51.5" customHeight="1" thickBot="1">
      <c r="A26" s="82"/>
      <c r="B26" s="105"/>
      <c r="C26" s="105"/>
      <c r="D26" s="105"/>
      <c r="E26" s="136"/>
      <c r="F26" s="80" t="s">
        <v>181</v>
      </c>
      <c r="G26" s="32" t="s">
        <v>180</v>
      </c>
      <c r="H26" s="34">
        <v>46237</v>
      </c>
      <c r="I26" s="34">
        <v>46295</v>
      </c>
      <c r="J26" s="23">
        <f t="shared" si="0"/>
        <v>5</v>
      </c>
      <c r="K26" s="33"/>
      <c r="L26" s="33"/>
      <c r="M26" s="24">
        <f t="shared" si="2"/>
        <v>0</v>
      </c>
      <c r="N26" s="45" t="s">
        <v>174</v>
      </c>
      <c r="O26" s="69"/>
      <c r="P26" s="98"/>
      <c r="Q26" s="98"/>
      <c r="R26" s="98"/>
      <c r="S26" s="144"/>
      <c r="T26" s="104"/>
      <c r="U26" s="104"/>
      <c r="V26" s="94"/>
      <c r="W26" s="95"/>
      <c r="X26" s="95"/>
      <c r="Y26" s="94"/>
      <c r="Z26" s="94"/>
      <c r="AA26" s="94"/>
      <c r="AB26" s="94"/>
      <c r="AC26" s="95"/>
      <c r="AD26" s="94"/>
      <c r="AE26" s="94"/>
      <c r="AF26" s="94"/>
      <c r="AG26" s="94"/>
      <c r="AH26" s="95"/>
      <c r="AI26" s="94"/>
      <c r="AJ26" s="94"/>
      <c r="AK26" s="94"/>
      <c r="AL26" s="94"/>
      <c r="AM26" s="95"/>
      <c r="AN26" s="94"/>
      <c r="AO26" s="94"/>
      <c r="AP26" s="94"/>
      <c r="AQ26" s="94"/>
      <c r="AR26" s="99"/>
      <c r="AS26" s="14"/>
      <c r="AT26" s="14"/>
      <c r="AU26" s="14"/>
      <c r="AV26" s="14"/>
    </row>
    <row r="27" spans="1:48" ht="16.5" customHeight="1" thickBot="1">
      <c r="A27" s="100" t="s">
        <v>147</v>
      </c>
      <c r="B27" s="101"/>
      <c r="C27" s="101"/>
      <c r="D27" s="101"/>
      <c r="E27" s="101"/>
      <c r="F27" s="101"/>
      <c r="G27" s="101"/>
      <c r="H27" s="101"/>
      <c r="I27" s="101"/>
      <c r="J27" s="102"/>
      <c r="K27" s="76"/>
      <c r="L27" s="77">
        <f>AVERAGE(M14,M18)</f>
        <v>0</v>
      </c>
      <c r="M27" s="77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1"/>
      <c r="AO27" s="51"/>
      <c r="AP27" s="51"/>
      <c r="AQ27" s="52"/>
      <c r="AR27" s="68"/>
      <c r="AS27" s="5"/>
      <c r="AT27" s="5"/>
      <c r="AU27" s="5"/>
    </row>
    <row r="28" spans="1:48" ht="11.25" customHeight="1">
      <c r="A28" s="1"/>
      <c r="B28" s="1"/>
      <c r="C28" s="1"/>
      <c r="D28" s="29"/>
      <c r="E28" s="9"/>
      <c r="F28" s="4"/>
      <c r="G28" s="4"/>
      <c r="H28" s="4"/>
      <c r="I28" s="9"/>
      <c r="J28" s="4"/>
      <c r="K28" s="4"/>
      <c r="L28" s="4"/>
      <c r="M28" s="17"/>
      <c r="N28" s="15"/>
      <c r="O28" s="4"/>
      <c r="P28" s="4"/>
      <c r="Q28" s="4"/>
      <c r="R28" s="9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9"/>
      <c r="AN28" s="9"/>
      <c r="AO28" s="9"/>
      <c r="AP28" s="9"/>
      <c r="AQ28" s="7"/>
      <c r="AR28" s="5"/>
      <c r="AS28" s="5"/>
      <c r="AT28" s="5"/>
      <c r="AU28" s="5"/>
    </row>
    <row r="29" spans="1:48" ht="11.25" customHeight="1">
      <c r="A29" s="1"/>
      <c r="B29" s="1"/>
      <c r="C29" s="1"/>
      <c r="D29" s="9"/>
      <c r="E29" s="4"/>
      <c r="F29" s="4"/>
      <c r="G29" s="4"/>
      <c r="H29" s="9"/>
      <c r="I29" s="4"/>
      <c r="J29" s="78"/>
      <c r="K29" s="78"/>
      <c r="L29" s="17"/>
      <c r="M29" s="15"/>
      <c r="N29" s="4"/>
      <c r="O29" s="4"/>
      <c r="P29" s="4"/>
      <c r="Q29" s="4"/>
      <c r="R29" s="4"/>
      <c r="S29" s="4"/>
      <c r="T29" s="4"/>
      <c r="U29" s="4"/>
      <c r="V29" s="4"/>
      <c r="W29" s="4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7"/>
      <c r="AN29" s="7"/>
      <c r="AO29" s="7"/>
      <c r="AP29" s="7"/>
      <c r="AQ29" s="5"/>
      <c r="AR29" s="5"/>
      <c r="AS29" s="5"/>
      <c r="AT29" s="5"/>
    </row>
    <row r="30" spans="1:48" ht="11.25" customHeight="1">
      <c r="A30" s="1"/>
      <c r="B30" s="1"/>
      <c r="C30" s="1"/>
      <c r="D30" s="9"/>
      <c r="E30" s="143"/>
      <c r="F30" s="4"/>
      <c r="G30" s="79"/>
      <c r="H30" s="9"/>
      <c r="I30" s="4"/>
      <c r="J30" s="78"/>
      <c r="K30" s="78"/>
      <c r="L30" s="17"/>
      <c r="M30" s="15"/>
      <c r="N30" s="4"/>
      <c r="O30" s="4"/>
      <c r="P30" s="4"/>
      <c r="Q30" s="4"/>
      <c r="R30" s="4"/>
      <c r="S30" s="4"/>
      <c r="T30" s="4"/>
      <c r="U30" s="4"/>
      <c r="V30" s="4"/>
      <c r="W30" s="4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7"/>
      <c r="AN30" s="7"/>
      <c r="AO30" s="7"/>
      <c r="AP30" s="7"/>
      <c r="AQ30" s="5"/>
      <c r="AR30" s="5"/>
      <c r="AS30" s="5"/>
      <c r="AT30" s="5"/>
    </row>
    <row r="31" spans="1:48">
      <c r="A31" s="1"/>
      <c r="B31" s="1"/>
      <c r="C31" s="1"/>
      <c r="D31" s="9"/>
      <c r="E31" s="143"/>
      <c r="F31" s="4"/>
      <c r="G31" s="4"/>
      <c r="H31" s="9"/>
      <c r="I31" s="4"/>
      <c r="J31" s="78"/>
      <c r="K31" s="78"/>
      <c r="L31" s="17"/>
      <c r="M31" s="15"/>
      <c r="N31" s="4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7"/>
      <c r="AN31" s="7"/>
      <c r="AO31" s="7"/>
      <c r="AP31" s="7"/>
      <c r="AQ31" s="5"/>
      <c r="AR31" s="5"/>
      <c r="AS31" s="5"/>
      <c r="AT31" s="5"/>
    </row>
    <row r="32" spans="1:48">
      <c r="A32" s="1"/>
      <c r="B32" s="1"/>
      <c r="C32" s="1"/>
      <c r="D32" s="9"/>
      <c r="E32" s="143"/>
      <c r="F32" s="4"/>
      <c r="G32" s="4"/>
      <c r="H32" s="9"/>
      <c r="I32" s="4"/>
      <c r="J32" s="78"/>
      <c r="K32" s="78"/>
      <c r="L32" s="17"/>
      <c r="M32" s="15"/>
      <c r="N32" s="4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7"/>
      <c r="AN32" s="7"/>
      <c r="AO32" s="7"/>
      <c r="AP32" s="7"/>
      <c r="AQ32" s="5"/>
      <c r="AR32" s="5"/>
      <c r="AS32" s="5"/>
      <c r="AT32" s="5"/>
    </row>
    <row r="33" spans="1:46">
      <c r="A33" s="1"/>
      <c r="B33" s="1"/>
      <c r="C33" s="1"/>
      <c r="D33" s="9"/>
      <c r="E33" s="4"/>
      <c r="F33" s="4"/>
      <c r="G33" s="4"/>
      <c r="H33" s="9"/>
      <c r="I33" s="4"/>
      <c r="J33" s="78"/>
      <c r="K33" s="78"/>
      <c r="L33" s="17"/>
      <c r="M33" s="15"/>
      <c r="N33" s="4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7"/>
      <c r="AN33" s="7"/>
      <c r="AO33" s="7"/>
      <c r="AP33" s="7"/>
      <c r="AQ33" s="5"/>
      <c r="AR33" s="5"/>
      <c r="AS33" s="5"/>
      <c r="AT33" s="5"/>
    </row>
    <row r="34" spans="1:46">
      <c r="A34" s="1"/>
      <c r="B34" s="1"/>
      <c r="C34" s="1"/>
      <c r="D34" s="9"/>
      <c r="E34" s="4"/>
      <c r="F34" s="4"/>
      <c r="G34" s="4"/>
      <c r="H34" s="9"/>
      <c r="I34" s="4"/>
      <c r="J34" s="78"/>
      <c r="K34" s="78"/>
      <c r="L34" s="17"/>
      <c r="M34" s="15"/>
      <c r="N34" s="4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6">
      <c r="A35" s="1"/>
      <c r="B35" s="1"/>
      <c r="C35" s="1"/>
      <c r="D35" s="9"/>
      <c r="E35" s="4"/>
      <c r="F35" s="4"/>
      <c r="G35" s="4"/>
      <c r="H35" s="9"/>
      <c r="I35" s="4"/>
      <c r="J35" s="78"/>
      <c r="K35" s="78"/>
      <c r="L35" s="17"/>
      <c r="M35" s="15"/>
      <c r="N35" s="4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6">
      <c r="A36" s="1"/>
      <c r="B36" s="1"/>
      <c r="C36" s="1"/>
      <c r="D36" s="9"/>
      <c r="E36" s="4"/>
      <c r="F36" s="4"/>
      <c r="G36" s="4"/>
      <c r="H36" s="9"/>
      <c r="I36" s="4"/>
      <c r="J36" s="78"/>
      <c r="K36" s="78"/>
      <c r="L36" s="17"/>
      <c r="M36" s="15"/>
      <c r="N36" s="4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6">
      <c r="A37" s="1"/>
      <c r="B37" s="1"/>
      <c r="C37" s="1"/>
      <c r="D37" s="9"/>
      <c r="E37" s="4"/>
      <c r="F37" s="4"/>
      <c r="G37" s="4"/>
      <c r="H37" s="9"/>
      <c r="I37" s="4"/>
      <c r="J37" s="78"/>
      <c r="K37" s="78"/>
      <c r="L37" s="17"/>
      <c r="M37" s="15"/>
      <c r="N37" s="4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6">
      <c r="A38" s="1"/>
      <c r="B38" s="1"/>
      <c r="C38" s="1"/>
      <c r="D38" s="9"/>
      <c r="E38" s="4"/>
      <c r="F38" s="4"/>
      <c r="G38" s="4"/>
      <c r="H38" s="9"/>
      <c r="I38" s="4"/>
      <c r="J38" s="78"/>
      <c r="K38" s="78"/>
      <c r="L38" s="17"/>
      <c r="M38" s="15"/>
      <c r="N38" s="4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6">
      <c r="A39" s="29"/>
      <c r="B39" s="9"/>
      <c r="C39" s="4"/>
      <c r="D39" s="17"/>
      <c r="E39" s="4"/>
      <c r="F39" s="4"/>
      <c r="G39" s="4"/>
      <c r="H39" s="4"/>
      <c r="I39" s="9"/>
      <c r="J39" s="4"/>
      <c r="K39" s="4"/>
      <c r="L39" s="4"/>
      <c r="M39" s="4"/>
      <c r="N39" s="9"/>
      <c r="O39" s="7"/>
      <c r="P39" s="5"/>
      <c r="S39" s="1"/>
      <c r="T39" s="1"/>
    </row>
    <row r="40" spans="1:46">
      <c r="A40" s="29"/>
      <c r="B40" s="9"/>
      <c r="C40" s="4"/>
      <c r="D40" s="17"/>
      <c r="E40" s="4"/>
      <c r="F40" s="4"/>
      <c r="G40" s="4"/>
      <c r="H40" s="4"/>
      <c r="I40" s="9"/>
      <c r="J40" s="4"/>
      <c r="K40" s="4"/>
      <c r="L40" s="4"/>
      <c r="M40" s="4"/>
      <c r="N40" s="9"/>
      <c r="O40" s="7"/>
      <c r="P40" s="5"/>
      <c r="S40" s="1"/>
      <c r="T40" s="1"/>
    </row>
    <row r="41" spans="1:46">
      <c r="A41" s="29"/>
      <c r="B41" s="9"/>
      <c r="C41" s="4"/>
      <c r="D41" s="17"/>
      <c r="E41" s="4"/>
      <c r="F41" s="4"/>
      <c r="G41" s="4"/>
      <c r="H41" s="4"/>
      <c r="I41" s="9"/>
      <c r="J41" s="4"/>
      <c r="K41" s="4"/>
      <c r="L41" s="4"/>
      <c r="M41" s="4"/>
      <c r="N41" s="9"/>
      <c r="O41" s="7"/>
      <c r="P41" s="5"/>
      <c r="S41" s="1"/>
      <c r="T41" s="1"/>
    </row>
    <row r="42" spans="1:46">
      <c r="A42" s="29"/>
      <c r="B42" s="9"/>
      <c r="C42" s="4"/>
      <c r="D42" s="17"/>
      <c r="E42" s="4"/>
      <c r="F42" s="4"/>
      <c r="G42" s="4"/>
      <c r="H42" s="4"/>
      <c r="I42" s="9"/>
      <c r="J42" s="4"/>
      <c r="K42" s="4"/>
      <c r="L42" s="4"/>
      <c r="M42" s="4"/>
      <c r="N42" s="9"/>
      <c r="O42" s="7"/>
      <c r="P42" s="5"/>
      <c r="S42" s="1"/>
      <c r="T42" s="1"/>
    </row>
    <row r="43" spans="1:46">
      <c r="A43" s="29"/>
      <c r="B43" s="9"/>
      <c r="C43" s="4"/>
      <c r="D43" s="17"/>
      <c r="E43" s="4"/>
      <c r="F43" s="4"/>
      <c r="G43" s="4"/>
      <c r="H43" s="4"/>
      <c r="I43" s="9"/>
      <c r="J43" s="4"/>
      <c r="K43" s="4"/>
      <c r="L43" s="4"/>
      <c r="M43" s="4"/>
      <c r="N43" s="9"/>
      <c r="O43" s="7"/>
      <c r="P43" s="5"/>
      <c r="S43" s="1"/>
      <c r="T43" s="1"/>
    </row>
    <row r="44" spans="1:46">
      <c r="A44" s="29"/>
      <c r="B44" s="9"/>
      <c r="C44" s="4"/>
      <c r="D44" s="17"/>
      <c r="E44" s="4"/>
      <c r="F44" s="4"/>
      <c r="G44" s="4"/>
      <c r="H44" s="4"/>
      <c r="I44" s="9"/>
      <c r="J44" s="4"/>
      <c r="K44" s="4"/>
      <c r="L44" s="4"/>
      <c r="M44" s="4"/>
      <c r="N44" s="9"/>
      <c r="O44" s="7"/>
      <c r="P44" s="5"/>
      <c r="S44" s="1"/>
      <c r="T44" s="1"/>
    </row>
    <row r="45" spans="1:46">
      <c r="A45" s="29"/>
      <c r="B45" s="9"/>
      <c r="C45" s="4"/>
      <c r="D45" s="17"/>
      <c r="E45" s="4"/>
      <c r="F45" s="4"/>
      <c r="G45" s="4"/>
      <c r="H45" s="4"/>
      <c r="I45" s="9"/>
      <c r="J45" s="4"/>
      <c r="K45" s="4"/>
      <c r="L45" s="4"/>
      <c r="M45" s="4"/>
      <c r="N45" s="9"/>
      <c r="O45" s="7"/>
      <c r="P45" s="5"/>
      <c r="S45" s="1"/>
      <c r="T45" s="1"/>
    </row>
    <row r="46" spans="1:46">
      <c r="A46" s="29"/>
      <c r="B46" s="9"/>
      <c r="C46" s="4"/>
      <c r="D46" s="17"/>
      <c r="E46" s="4"/>
      <c r="F46" s="4"/>
      <c r="G46" s="4"/>
      <c r="H46" s="4"/>
      <c r="I46" s="9"/>
      <c r="J46" s="4"/>
      <c r="K46" s="4"/>
      <c r="L46" s="4"/>
      <c r="M46" s="4"/>
      <c r="N46" s="9"/>
      <c r="O46" s="7"/>
      <c r="P46" s="5"/>
      <c r="S46" s="1"/>
      <c r="T46" s="1"/>
    </row>
    <row r="47" spans="1:46">
      <c r="A47" s="29"/>
      <c r="B47" s="9"/>
      <c r="C47" s="4"/>
      <c r="D47" s="17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6">
      <c r="A48" s="29"/>
      <c r="B48" s="9"/>
      <c r="C48" s="4"/>
      <c r="D48" s="17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9"/>
      <c r="B49" s="9"/>
      <c r="C49" s="4"/>
      <c r="D49" s="17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9"/>
      <c r="B50" s="9"/>
      <c r="C50" s="4"/>
      <c r="D50" s="17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9"/>
      <c r="B51" s="9"/>
      <c r="C51" s="4"/>
      <c r="D51" s="17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9"/>
      <c r="B52" s="9"/>
      <c r="C52" s="4"/>
      <c r="D52" s="17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9"/>
      <c r="B53" s="9"/>
      <c r="C53" s="4"/>
      <c r="D53" s="17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9"/>
      <c r="B54" s="9"/>
      <c r="C54" s="4"/>
      <c r="D54" s="17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9"/>
      <c r="B55" s="9"/>
      <c r="C55" s="4"/>
      <c r="D55" s="17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9"/>
      <c r="B56" s="9"/>
      <c r="C56" s="4"/>
      <c r="D56" s="17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9"/>
      <c r="B57" s="9"/>
      <c r="C57" s="4"/>
      <c r="D57" s="17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9"/>
      <c r="B58" s="9"/>
      <c r="C58" s="4"/>
      <c r="D58" s="17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9"/>
      <c r="B59" s="9"/>
      <c r="C59" s="4"/>
      <c r="D59" s="17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9"/>
      <c r="B60" s="9"/>
      <c r="C60" s="4"/>
      <c r="D60" s="17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9"/>
      <c r="B61" s="9"/>
      <c r="C61" s="4"/>
      <c r="D61" s="17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9"/>
      <c r="B62" s="9"/>
      <c r="C62" s="4"/>
      <c r="D62" s="17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9"/>
      <c r="B63" s="9"/>
      <c r="C63" s="4"/>
      <c r="D63" s="17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9"/>
      <c r="B64" s="9"/>
      <c r="C64" s="4"/>
      <c r="D64" s="17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9"/>
      <c r="B65" s="9"/>
      <c r="C65" s="4"/>
      <c r="D65" s="17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9"/>
      <c r="B66" s="9"/>
      <c r="C66" s="4"/>
      <c r="D66" s="17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9"/>
      <c r="B67" s="9"/>
      <c r="C67" s="4"/>
      <c r="D67" s="17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9"/>
      <c r="B68" s="9"/>
      <c r="C68" s="4"/>
      <c r="D68" s="17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9"/>
      <c r="B69" s="9"/>
      <c r="C69" s="4"/>
      <c r="D69" s="17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9"/>
      <c r="B70" s="9"/>
      <c r="C70" s="4"/>
      <c r="D70" s="17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9"/>
      <c r="B71" s="9"/>
      <c r="C71" s="4"/>
      <c r="D71" s="17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9"/>
      <c r="B72" s="9"/>
      <c r="C72" s="4"/>
      <c r="D72" s="17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9"/>
      <c r="B73" s="9"/>
      <c r="C73" s="4"/>
      <c r="D73" s="17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9"/>
      <c r="B74" s="9"/>
      <c r="C74" s="4"/>
      <c r="D74" s="17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9"/>
      <c r="B75" s="9"/>
      <c r="C75" s="4"/>
      <c r="D75" s="17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9"/>
      <c r="B76" s="9"/>
      <c r="C76" s="4"/>
      <c r="D76" s="17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9"/>
      <c r="B77" s="9"/>
      <c r="C77" s="4"/>
      <c r="D77" s="17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9"/>
      <c r="B78" s="9"/>
      <c r="C78" s="4"/>
      <c r="D78" s="17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9"/>
      <c r="B79" s="9"/>
      <c r="C79" s="4"/>
      <c r="D79" s="17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9"/>
      <c r="B80" s="9"/>
      <c r="C80" s="4"/>
      <c r="D80" s="17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9"/>
      <c r="B81" s="9"/>
      <c r="C81" s="4"/>
      <c r="D81" s="17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9"/>
      <c r="B82" s="9"/>
      <c r="C82" s="4"/>
      <c r="D82" s="17"/>
      <c r="E82" s="4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9"/>
      <c r="B83" s="9"/>
      <c r="C83" s="4"/>
      <c r="D83" s="17"/>
      <c r="E83" s="4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9"/>
      <c r="B84" s="9"/>
      <c r="C84" s="4"/>
      <c r="D84" s="17"/>
      <c r="E84" s="4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9"/>
      <c r="B85" s="9"/>
      <c r="C85" s="9"/>
      <c r="D85" s="4"/>
      <c r="E85" s="17"/>
      <c r="F85" s="4"/>
      <c r="G85" s="4"/>
      <c r="H85" s="4"/>
      <c r="I85" s="4"/>
      <c r="J85" s="4"/>
      <c r="K85" s="4"/>
      <c r="L85" s="4"/>
      <c r="M85" s="4"/>
      <c r="N85" s="4"/>
      <c r="O85" s="9"/>
      <c r="P85" s="7"/>
    </row>
    <row r="86" spans="1:20">
      <c r="A86" s="29"/>
      <c r="B86" s="9"/>
      <c r="C86" s="9"/>
      <c r="D86" s="4"/>
      <c r="E86" s="17"/>
      <c r="F86" s="4"/>
      <c r="G86" s="4"/>
      <c r="H86" s="4"/>
      <c r="I86" s="4"/>
      <c r="J86" s="4"/>
      <c r="K86" s="4"/>
      <c r="L86" s="4"/>
      <c r="M86" s="4"/>
      <c r="N86" s="4"/>
      <c r="O86" s="9"/>
      <c r="P86" s="7"/>
    </row>
    <row r="87" spans="1:20">
      <c r="A87" s="29"/>
      <c r="B87" s="9"/>
      <c r="C87" s="9"/>
      <c r="D87" s="4"/>
      <c r="E87" s="17"/>
      <c r="F87" s="4"/>
      <c r="G87" s="4"/>
      <c r="H87" s="4"/>
      <c r="I87" s="4"/>
      <c r="J87" s="4"/>
      <c r="K87" s="4"/>
      <c r="L87" s="4"/>
      <c r="M87" s="4"/>
      <c r="N87" s="4"/>
      <c r="O87" s="9"/>
      <c r="P87" s="7"/>
    </row>
    <row r="88" spans="1:20">
      <c r="A88" s="29"/>
      <c r="B88" s="9"/>
      <c r="C88" s="9"/>
      <c r="D88" s="4"/>
      <c r="E88" s="17"/>
      <c r="F88" s="4"/>
      <c r="G88" s="4"/>
      <c r="H88" s="4"/>
      <c r="I88" s="4"/>
      <c r="J88" s="4"/>
      <c r="K88" s="4"/>
      <c r="L88" s="4"/>
      <c r="M88" s="4"/>
      <c r="N88" s="4"/>
      <c r="O88" s="9"/>
      <c r="P88" s="7"/>
    </row>
    <row r="89" spans="1:20">
      <c r="A89" s="29"/>
      <c r="B89" s="9"/>
      <c r="C89" s="9"/>
      <c r="D89" s="4"/>
      <c r="E89" s="17"/>
      <c r="F89" s="4"/>
      <c r="G89" s="4"/>
      <c r="H89" s="4"/>
      <c r="I89" s="4"/>
      <c r="J89" s="4"/>
      <c r="K89" s="4"/>
      <c r="L89" s="4"/>
      <c r="M89" s="4"/>
      <c r="N89" s="4"/>
      <c r="O89" s="9"/>
      <c r="P89" s="7"/>
    </row>
    <row r="90" spans="1:20">
      <c r="A90" s="29"/>
      <c r="B90" s="9"/>
      <c r="C90" s="9"/>
      <c r="D90" s="4"/>
      <c r="E90" s="17"/>
      <c r="F90" s="4"/>
      <c r="G90" s="4"/>
      <c r="H90" s="4"/>
      <c r="I90" s="4"/>
      <c r="J90" s="4"/>
      <c r="K90" s="4"/>
      <c r="L90" s="4"/>
      <c r="M90" s="4"/>
      <c r="N90" s="4"/>
      <c r="O90" s="9"/>
      <c r="P90" s="7"/>
    </row>
    <row r="91" spans="1:20">
      <c r="A91" s="29"/>
      <c r="B91" s="9"/>
      <c r="C91" s="9"/>
      <c r="D91" s="4"/>
      <c r="E91" s="17"/>
      <c r="F91" s="4"/>
      <c r="G91" s="4"/>
      <c r="H91" s="4"/>
      <c r="I91" s="4"/>
      <c r="J91" s="4"/>
      <c r="K91" s="4"/>
      <c r="L91" s="4"/>
      <c r="M91" s="4"/>
      <c r="N91" s="4"/>
      <c r="O91" s="9"/>
      <c r="P91" s="7"/>
    </row>
    <row r="92" spans="1:20">
      <c r="A92" s="29"/>
      <c r="B92" s="9"/>
      <c r="C92" s="9"/>
      <c r="D92" s="4"/>
      <c r="E92" s="17"/>
      <c r="F92" s="4"/>
      <c r="G92" s="4"/>
      <c r="H92" s="4"/>
      <c r="I92" s="4"/>
      <c r="J92" s="4"/>
      <c r="K92" s="4"/>
      <c r="L92" s="4"/>
      <c r="M92" s="4"/>
      <c r="N92" s="4"/>
      <c r="O92" s="9"/>
      <c r="P92" s="7"/>
    </row>
    <row r="93" spans="1:20">
      <c r="A93" s="29"/>
      <c r="B93" s="9"/>
      <c r="C93" s="9"/>
      <c r="D93" s="4"/>
      <c r="E93" s="17"/>
      <c r="F93" s="4"/>
      <c r="G93" s="4"/>
      <c r="H93" s="4"/>
      <c r="I93" s="4"/>
      <c r="J93" s="4"/>
      <c r="K93" s="4"/>
      <c r="L93" s="4"/>
      <c r="M93" s="4"/>
      <c r="N93" s="4"/>
      <c r="O93" s="9"/>
      <c r="P93" s="7"/>
    </row>
    <row r="94" spans="1:20">
      <c r="A94" s="29"/>
      <c r="B94" s="9"/>
      <c r="C94" s="9"/>
      <c r="D94" s="4"/>
      <c r="E94" s="17"/>
      <c r="F94" s="4"/>
      <c r="G94" s="4"/>
      <c r="H94" s="4"/>
      <c r="I94" s="4"/>
      <c r="J94" s="4"/>
      <c r="K94" s="4"/>
      <c r="L94" s="4"/>
      <c r="M94" s="4"/>
      <c r="N94" s="4"/>
      <c r="O94" s="9"/>
      <c r="P94" s="7"/>
    </row>
    <row r="95" spans="1:20">
      <c r="A95" s="29"/>
      <c r="B95" s="9"/>
      <c r="C95" s="9"/>
      <c r="D95" s="4"/>
      <c r="E95" s="17"/>
      <c r="F95" s="4"/>
      <c r="G95" s="4"/>
      <c r="H95" s="4"/>
      <c r="I95" s="4"/>
      <c r="J95" s="4"/>
      <c r="K95" s="4"/>
      <c r="L95" s="4"/>
      <c r="M95" s="4"/>
      <c r="N95" s="4"/>
      <c r="O95" s="9"/>
      <c r="P95" s="7"/>
    </row>
    <row r="96" spans="1:20">
      <c r="A96" s="29"/>
      <c r="B96" s="9"/>
      <c r="C96" s="9"/>
      <c r="D96" s="4"/>
      <c r="E96" s="17"/>
      <c r="F96" s="4"/>
      <c r="G96" s="4"/>
      <c r="H96" s="4"/>
      <c r="I96" s="4"/>
      <c r="J96" s="4"/>
      <c r="K96" s="4"/>
      <c r="L96" s="4"/>
      <c r="M96" s="4"/>
      <c r="N96" s="4"/>
      <c r="O96" s="9"/>
      <c r="P96" s="7"/>
    </row>
    <row r="97" spans="1:16">
      <c r="A97" s="29"/>
      <c r="B97" s="9"/>
      <c r="C97" s="9"/>
      <c r="D97" s="4"/>
      <c r="E97" s="17"/>
      <c r="F97" s="4"/>
      <c r="G97" s="4"/>
      <c r="H97" s="4"/>
      <c r="I97" s="4"/>
      <c r="J97" s="4"/>
      <c r="K97" s="4"/>
      <c r="L97" s="4"/>
      <c r="M97" s="4"/>
      <c r="N97" s="4"/>
      <c r="O97" s="9"/>
      <c r="P97" s="7"/>
    </row>
    <row r="98" spans="1:16">
      <c r="A98" s="29"/>
      <c r="B98" s="9"/>
      <c r="C98" s="9"/>
      <c r="D98" s="4"/>
      <c r="E98" s="17"/>
      <c r="F98" s="4"/>
      <c r="G98" s="4"/>
      <c r="H98" s="4"/>
      <c r="I98" s="4"/>
      <c r="J98" s="4"/>
      <c r="K98" s="4"/>
      <c r="L98" s="4"/>
      <c r="M98" s="4"/>
      <c r="N98" s="4"/>
      <c r="O98" s="9"/>
      <c r="P98" s="7"/>
    </row>
    <row r="99" spans="1:16">
      <c r="A99" s="29"/>
      <c r="B99" s="9"/>
      <c r="C99" s="9"/>
      <c r="D99" s="4"/>
      <c r="E99" s="17"/>
      <c r="F99" s="4"/>
      <c r="G99" s="4"/>
      <c r="H99" s="4"/>
      <c r="I99" s="4"/>
      <c r="J99" s="4"/>
      <c r="K99" s="4"/>
      <c r="L99" s="4"/>
      <c r="M99" s="4"/>
      <c r="N99" s="4"/>
      <c r="O99" s="9"/>
      <c r="P99" s="7"/>
    </row>
    <row r="100" spans="1:16">
      <c r="A100" s="29"/>
      <c r="B100" s="9"/>
      <c r="C100" s="9"/>
      <c r="D100" s="4"/>
      <c r="E100" s="17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7"/>
    </row>
    <row r="101" spans="1:16">
      <c r="A101" s="29"/>
      <c r="B101" s="9"/>
      <c r="C101" s="9"/>
      <c r="D101" s="4"/>
      <c r="E101" s="17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7"/>
    </row>
    <row r="102" spans="1:16">
      <c r="A102" s="29"/>
      <c r="B102" s="9"/>
      <c r="C102" s="9"/>
      <c r="D102" s="4"/>
      <c r="E102" s="17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7"/>
    </row>
    <row r="103" spans="1:16">
      <c r="A103" s="29"/>
      <c r="B103" s="9"/>
      <c r="C103" s="9"/>
      <c r="D103" s="4"/>
      <c r="E103" s="17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7"/>
    </row>
    <row r="104" spans="1:16">
      <c r="A104" s="29"/>
      <c r="B104" s="9"/>
      <c r="C104" s="9"/>
      <c r="D104" s="4"/>
      <c r="E104" s="17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7"/>
    </row>
    <row r="105" spans="1:16">
      <c r="A105" s="29"/>
      <c r="B105" s="9"/>
      <c r="C105" s="9"/>
      <c r="D105" s="4"/>
      <c r="E105" s="17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16">
      <c r="A106" s="29"/>
      <c r="B106" s="9"/>
      <c r="C106" s="9"/>
      <c r="D106" s="4"/>
      <c r="E106" s="17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16">
      <c r="A107" s="29"/>
      <c r="B107" s="9"/>
      <c r="C107" s="9"/>
      <c r="D107" s="4"/>
      <c r="E107" s="17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16">
      <c r="A108" s="29"/>
      <c r="B108" s="9"/>
      <c r="C108" s="9"/>
      <c r="D108" s="4"/>
      <c r="E108" s="17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16">
      <c r="A109" s="29"/>
      <c r="B109" s="9"/>
      <c r="C109" s="9"/>
      <c r="D109" s="4"/>
      <c r="E109" s="17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16">
      <c r="A110" s="29"/>
      <c r="B110" s="9"/>
      <c r="C110" s="9"/>
      <c r="D110" s="4"/>
      <c r="E110" s="17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16">
      <c r="A111" s="29"/>
      <c r="B111" s="9"/>
      <c r="C111" s="9"/>
      <c r="D111" s="4"/>
      <c r="E111" s="17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16">
      <c r="A112" s="29"/>
      <c r="B112" s="9"/>
      <c r="C112" s="9"/>
      <c r="D112" s="4"/>
      <c r="E112" s="17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9"/>
      <c r="B113" s="9"/>
      <c r="C113" s="9"/>
      <c r="D113" s="4"/>
      <c r="E113" s="17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9"/>
      <c r="B114" s="9"/>
      <c r="C114" s="9"/>
      <c r="D114" s="4"/>
      <c r="E114" s="17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9"/>
      <c r="B115" s="9"/>
      <c r="C115" s="9"/>
      <c r="D115" s="4"/>
      <c r="E115" s="17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9"/>
      <c r="B116" s="9"/>
      <c r="C116" s="9"/>
      <c r="D116" s="4"/>
      <c r="E116" s="17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9"/>
      <c r="B117" s="9"/>
      <c r="C117" s="9"/>
      <c r="D117" s="4"/>
      <c r="E117" s="17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9"/>
      <c r="B118" s="9"/>
      <c r="C118" s="9"/>
      <c r="D118" s="4"/>
      <c r="E118" s="17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9"/>
      <c r="B119" s="9"/>
      <c r="C119" s="9"/>
      <c r="D119" s="4"/>
      <c r="E119" s="17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9"/>
      <c r="B120" s="9"/>
      <c r="C120" s="9"/>
      <c r="D120" s="4"/>
      <c r="E120" s="17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9"/>
      <c r="B121" s="9"/>
      <c r="C121" s="9"/>
      <c r="D121" s="4"/>
      <c r="E121" s="17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9"/>
      <c r="B122" s="9"/>
      <c r="C122" s="9"/>
      <c r="D122" s="4"/>
      <c r="E122" s="17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9"/>
      <c r="B123" s="9"/>
      <c r="C123" s="9"/>
      <c r="D123" s="4"/>
      <c r="E123" s="17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9"/>
      <c r="B124" s="9"/>
      <c r="C124" s="9"/>
      <c r="D124" s="4"/>
      <c r="E124" s="17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9"/>
      <c r="B125" s="9"/>
      <c r="C125" s="9"/>
      <c r="D125" s="4"/>
      <c r="E125" s="17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9"/>
      <c r="B126" s="9"/>
      <c r="C126" s="9"/>
      <c r="D126" s="4"/>
      <c r="E126" s="17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9"/>
      <c r="B127" s="9"/>
      <c r="C127" s="9"/>
      <c r="D127" s="4"/>
      <c r="E127" s="17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9"/>
      <c r="B128" s="9"/>
      <c r="C128" s="9"/>
      <c r="D128" s="4"/>
      <c r="E128" s="17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9"/>
      <c r="B129" s="9"/>
      <c r="C129" s="9"/>
      <c r="D129" s="4"/>
      <c r="E129" s="17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9"/>
      <c r="B130" s="9"/>
      <c r="C130" s="9"/>
      <c r="D130" s="4"/>
      <c r="E130" s="17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9"/>
      <c r="B131" s="9"/>
      <c r="C131" s="9"/>
      <c r="D131" s="4"/>
      <c r="E131" s="17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9"/>
      <c r="B132" s="9"/>
      <c r="C132" s="9"/>
      <c r="D132" s="4"/>
      <c r="E132" s="17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9"/>
      <c r="B133" s="9"/>
      <c r="C133" s="9"/>
      <c r="D133" s="4"/>
      <c r="E133" s="17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9"/>
      <c r="B134" s="9"/>
      <c r="C134" s="9"/>
      <c r="D134" s="4"/>
      <c r="E134" s="17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9"/>
      <c r="B135" s="9"/>
      <c r="C135" s="9"/>
      <c r="D135" s="4"/>
      <c r="E135" s="17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9"/>
      <c r="B136" s="9"/>
      <c r="C136" s="9"/>
      <c r="D136" s="4"/>
      <c r="E136" s="17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9"/>
      <c r="B137" s="9"/>
      <c r="C137" s="9"/>
      <c r="D137" s="4"/>
      <c r="E137" s="17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9"/>
      <c r="B138" s="9"/>
      <c r="C138" s="9"/>
      <c r="D138" s="4"/>
      <c r="E138" s="17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9"/>
      <c r="B139" s="9"/>
      <c r="C139" s="9"/>
      <c r="D139" s="4"/>
      <c r="E139" s="17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9"/>
      <c r="B140" s="9"/>
      <c r="C140" s="9"/>
      <c r="D140" s="4"/>
      <c r="E140" s="17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9"/>
      <c r="B141" s="9"/>
      <c r="C141" s="9"/>
      <c r="D141" s="4"/>
      <c r="E141" s="17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9"/>
      <c r="B142" s="9"/>
      <c r="C142" s="9"/>
      <c r="D142" s="4"/>
      <c r="E142" s="17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9"/>
      <c r="B143" s="9"/>
      <c r="C143" s="9"/>
      <c r="D143" s="4"/>
      <c r="E143" s="17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9"/>
      <c r="B144" s="9"/>
      <c r="C144" s="9"/>
      <c r="D144" s="4"/>
      <c r="E144" s="17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9"/>
      <c r="B145" s="9"/>
      <c r="C145" s="9"/>
      <c r="D145" s="4"/>
      <c r="E145" s="17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9"/>
      <c r="B146" s="9"/>
      <c r="C146" s="9"/>
      <c r="D146" s="4"/>
      <c r="E146" s="17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9"/>
      <c r="B147" s="9"/>
      <c r="C147" s="9"/>
      <c r="D147" s="4"/>
      <c r="E147" s="17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9"/>
      <c r="B148" s="9"/>
      <c r="C148" s="9"/>
      <c r="D148" s="4"/>
      <c r="E148" s="17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9"/>
      <c r="B149" s="9"/>
      <c r="C149" s="9"/>
      <c r="D149" s="4"/>
      <c r="E149" s="17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9"/>
      <c r="B150" s="9"/>
      <c r="C150" s="9"/>
      <c r="D150" s="4"/>
      <c r="E150" s="17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9"/>
      <c r="B151" s="9"/>
      <c r="C151" s="9"/>
      <c r="D151" s="4"/>
      <c r="E151" s="17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9"/>
      <c r="B152" s="9"/>
      <c r="C152" s="9"/>
      <c r="D152" s="4"/>
      <c r="E152" s="17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9"/>
      <c r="B153" s="9"/>
      <c r="C153" s="9"/>
      <c r="D153" s="4"/>
      <c r="E153" s="17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9"/>
      <c r="B154" s="9"/>
      <c r="C154" s="9"/>
      <c r="D154" s="4"/>
      <c r="E154" s="17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9"/>
      <c r="B155" s="9"/>
      <c r="C155" s="9"/>
      <c r="D155" s="4"/>
      <c r="E155" s="17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9"/>
      <c r="B156" s="9"/>
      <c r="C156" s="9"/>
      <c r="D156" s="4"/>
      <c r="E156" s="17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9"/>
      <c r="B157" s="9"/>
      <c r="C157" s="9"/>
      <c r="D157" s="4"/>
      <c r="E157" s="17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9"/>
      <c r="B158" s="9"/>
      <c r="C158" s="9"/>
      <c r="D158" s="4"/>
      <c r="E158" s="17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9"/>
      <c r="B159" s="9"/>
      <c r="C159" s="9"/>
      <c r="D159" s="4"/>
      <c r="E159" s="17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9"/>
      <c r="B160" s="9"/>
      <c r="C160" s="9"/>
      <c r="D160" s="4"/>
      <c r="E160" s="17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9"/>
      <c r="B161" s="9"/>
      <c r="C161" s="9"/>
      <c r="D161" s="4"/>
      <c r="E161" s="17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9"/>
      <c r="B162" s="9"/>
      <c r="C162" s="9"/>
      <c r="D162" s="4"/>
      <c r="E162" s="17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9"/>
      <c r="B163" s="9"/>
      <c r="C163" s="9"/>
      <c r="D163" s="4"/>
      <c r="E163" s="17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9"/>
      <c r="B164" s="9"/>
      <c r="C164" s="9"/>
      <c r="D164" s="4"/>
      <c r="E164" s="17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9"/>
      <c r="B165" s="9"/>
      <c r="C165" s="9"/>
      <c r="D165" s="4"/>
      <c r="E165" s="17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9"/>
      <c r="B166" s="9"/>
      <c r="C166" s="9"/>
      <c r="D166" s="4"/>
      <c r="E166" s="17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9"/>
      <c r="B167" s="9"/>
      <c r="C167" s="9"/>
      <c r="D167" s="4"/>
      <c r="E167" s="17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9"/>
      <c r="B168" s="9"/>
      <c r="C168" s="9"/>
      <c r="D168" s="4"/>
      <c r="E168" s="17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9"/>
      <c r="B169" s="9"/>
      <c r="C169" s="9"/>
      <c r="D169" s="4"/>
      <c r="E169" s="17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9"/>
      <c r="B170" s="9"/>
      <c r="C170" s="9"/>
      <c r="D170" s="4"/>
      <c r="E170" s="17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9"/>
      <c r="B171" s="9"/>
      <c r="C171" s="9"/>
      <c r="D171" s="4"/>
      <c r="E171" s="17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9"/>
      <c r="B172" s="9"/>
      <c r="C172" s="9"/>
      <c r="D172" s="4"/>
      <c r="E172" s="17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9"/>
      <c r="B173" s="9"/>
      <c r="C173" s="9"/>
      <c r="D173" s="4"/>
      <c r="E173" s="17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9"/>
      <c r="B174" s="9"/>
      <c r="C174" s="9"/>
      <c r="D174" s="4"/>
      <c r="E174" s="17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9"/>
      <c r="B175" s="9"/>
      <c r="C175" s="9"/>
      <c r="D175" s="4"/>
      <c r="E175" s="17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9"/>
      <c r="B176" s="9"/>
      <c r="C176" s="9"/>
      <c r="D176" s="4"/>
      <c r="E176" s="17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9"/>
      <c r="B177" s="9"/>
      <c r="C177" s="9"/>
      <c r="D177" s="4"/>
      <c r="E177" s="17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9"/>
      <c r="B178" s="9"/>
      <c r="C178" s="9"/>
      <c r="D178" s="4"/>
      <c r="E178" s="17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9"/>
      <c r="B179" s="9"/>
      <c r="C179" s="9"/>
      <c r="D179" s="4"/>
      <c r="E179" s="17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9"/>
      <c r="B180" s="9"/>
      <c r="C180" s="9"/>
      <c r="D180" s="4"/>
      <c r="E180" s="17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9"/>
      <c r="B181" s="9"/>
      <c r="C181" s="9"/>
      <c r="D181" s="4"/>
      <c r="E181" s="17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9"/>
      <c r="B182" s="9"/>
      <c r="C182" s="9"/>
      <c r="D182" s="4"/>
      <c r="E182" s="17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9"/>
      <c r="B183" s="9"/>
      <c r="C183" s="9"/>
      <c r="D183" s="4"/>
      <c r="E183" s="17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9"/>
      <c r="B184" s="9"/>
      <c r="C184" s="9"/>
      <c r="D184" s="4"/>
      <c r="E184" s="17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9"/>
      <c r="B185" s="9"/>
      <c r="C185" s="9"/>
      <c r="D185" s="4"/>
      <c r="E185" s="17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9"/>
      <c r="B186" s="9"/>
      <c r="C186" s="9"/>
      <c r="D186" s="4"/>
      <c r="E186" s="17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  <row r="187" spans="1:16">
      <c r="A187" s="29"/>
      <c r="B187" s="9"/>
      <c r="C187" s="9"/>
      <c r="D187" s="4"/>
      <c r="E187" s="17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7"/>
    </row>
    <row r="188" spans="1:16">
      <c r="A188" s="29"/>
      <c r="B188" s="9"/>
      <c r="C188" s="9"/>
      <c r="D188" s="4"/>
      <c r="E188" s="17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7"/>
    </row>
    <row r="189" spans="1:16">
      <c r="A189" s="29"/>
      <c r="B189" s="9"/>
      <c r="C189" s="9"/>
      <c r="D189" s="4"/>
      <c r="E189" s="17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7"/>
    </row>
  </sheetData>
  <dataConsolidate/>
  <mergeCells count="145">
    <mergeCell ref="E30:E32"/>
    <mergeCell ref="AL21:AL26"/>
    <mergeCell ref="AM21:AM26"/>
    <mergeCell ref="AN21:AN26"/>
    <mergeCell ref="AO21:AO26"/>
    <mergeCell ref="AP21:AP26"/>
    <mergeCell ref="AQ21:AQ26"/>
    <mergeCell ref="AR21:AR26"/>
    <mergeCell ref="AC21:AC26"/>
    <mergeCell ref="AD21:AD26"/>
    <mergeCell ref="AE21:AE26"/>
    <mergeCell ref="AF21:AF26"/>
    <mergeCell ref="AG21:AG26"/>
    <mergeCell ref="AH21:AH26"/>
    <mergeCell ref="AI21:AI26"/>
    <mergeCell ref="AJ21:AJ26"/>
    <mergeCell ref="AK21:AK26"/>
    <mergeCell ref="T21:T26"/>
    <mergeCell ref="U21:U26"/>
    <mergeCell ref="V21:V26"/>
    <mergeCell ref="W21:W26"/>
    <mergeCell ref="X21:X26"/>
    <mergeCell ref="Y21:Y26"/>
    <mergeCell ref="Z21:Z26"/>
    <mergeCell ref="AA21:AA26"/>
    <mergeCell ref="AB21:AB26"/>
    <mergeCell ref="A21:A26"/>
    <mergeCell ref="B21:B26"/>
    <mergeCell ref="C21:C26"/>
    <mergeCell ref="D21:D26"/>
    <mergeCell ref="E21:E26"/>
    <mergeCell ref="P21:P26"/>
    <mergeCell ref="Q21:Q26"/>
    <mergeCell ref="R21:R26"/>
    <mergeCell ref="S21:S26"/>
    <mergeCell ref="E14:E17"/>
    <mergeCell ref="E18:E20"/>
    <mergeCell ref="J11:J13"/>
    <mergeCell ref="O19:O20"/>
    <mergeCell ref="U18:U20"/>
    <mergeCell ref="O14:O17"/>
    <mergeCell ref="P18:P20"/>
    <mergeCell ref="P14:P17"/>
    <mergeCell ref="AF14:AF17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18:AA20"/>
    <mergeCell ref="AB18:AB20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AN14:AN17"/>
    <mergeCell ref="AH18:AH20"/>
    <mergeCell ref="AI18:AI20"/>
    <mergeCell ref="AK14:AK17"/>
    <mergeCell ref="AL14:AL17"/>
    <mergeCell ref="Q14:Q17"/>
    <mergeCell ref="R14:R17"/>
    <mergeCell ref="AD14:AD17"/>
    <mergeCell ref="AE14:AE17"/>
    <mergeCell ref="S14:S17"/>
    <mergeCell ref="T14:T17"/>
    <mergeCell ref="V14:V17"/>
    <mergeCell ref="W14:W17"/>
    <mergeCell ref="X14:X17"/>
    <mergeCell ref="AE18:AE20"/>
    <mergeCell ref="AF18:AF20"/>
    <mergeCell ref="AG18:AG20"/>
    <mergeCell ref="AG14:AG17"/>
    <mergeCell ref="AR18:AR20"/>
    <mergeCell ref="A27:J27"/>
    <mergeCell ref="U14:U17"/>
    <mergeCell ref="AB14:AB17"/>
    <mergeCell ref="AA14:AA17"/>
    <mergeCell ref="AN18:AN20"/>
    <mergeCell ref="AQ18:AQ20"/>
    <mergeCell ref="X18:X20"/>
    <mergeCell ref="Y18:Y20"/>
    <mergeCell ref="Z18:Z20"/>
    <mergeCell ref="AC18:AC20"/>
    <mergeCell ref="AD18:AD20"/>
    <mergeCell ref="S18:S20"/>
    <mergeCell ref="B18:B20"/>
    <mergeCell ref="C18:C20"/>
    <mergeCell ref="D18:D20"/>
    <mergeCell ref="AO14:AO17"/>
    <mergeCell ref="B14:B17"/>
    <mergeCell ref="C14:C17"/>
    <mergeCell ref="D14:D17"/>
    <mergeCell ref="AH14:AH17"/>
    <mergeCell ref="AI14:AI17"/>
    <mergeCell ref="AJ14:AJ17"/>
    <mergeCell ref="AM14:AM17"/>
    <mergeCell ref="A18:A20"/>
    <mergeCell ref="A11:A13"/>
    <mergeCell ref="A14:A17"/>
    <mergeCell ref="AC1:AR2"/>
    <mergeCell ref="B1:AB2"/>
    <mergeCell ref="B3:AB3"/>
    <mergeCell ref="AC3:AR3"/>
    <mergeCell ref="AL18:AL20"/>
    <mergeCell ref="AM18:AM20"/>
    <mergeCell ref="AJ18:AJ20"/>
    <mergeCell ref="AK18:AK20"/>
    <mergeCell ref="AO18:AO20"/>
    <mergeCell ref="AP18:AP20"/>
    <mergeCell ref="AP14:AP17"/>
    <mergeCell ref="AQ14:AQ17"/>
    <mergeCell ref="AR14:AR17"/>
    <mergeCell ref="Y14:Y17"/>
    <mergeCell ref="Z14:Z17"/>
    <mergeCell ref="AC14:AC17"/>
    <mergeCell ref="T18:T20"/>
    <mergeCell ref="V18:V20"/>
    <mergeCell ref="W18:W20"/>
    <mergeCell ref="Q18:Q20"/>
    <mergeCell ref="R18:R20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18 K21:K25 L18:L26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2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39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J14:J20</xm:sqref>
        </x14:conditionalFormatting>
        <x14:conditionalFormatting xmlns:xm="http://schemas.microsoft.com/office/excel/2006/main">
          <x14:cfRule type="iconSet" priority="2" id="{8C00D279-AF9B-4C46-B18B-322CDBB0D8C7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440" id="{D20BBBD8-5516-467A-BF81-CB3012BB2F5F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J22:J26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C18 C21:C25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K15:K17 K19:K20 K26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 D21:D25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 V21:V26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A18:B18 B14 A21:B25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A14:A17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7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1F48C83D-B113-4292-B4A6-DD8DDD1F0965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PAI_2026</vt:lpstr>
      <vt:lpstr>PEI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Tratamiento de Riesgos de Seguridad y Privacidad de la Información 2026 V1</dc:title>
  <dc:subject/>
  <dc:creator>Yvasquez</dc:creator>
  <cp:keywords/>
  <dc:description/>
  <cp:lastModifiedBy>Jaydrid Lorena Moreno Gacha</cp:lastModifiedBy>
  <cp:revision/>
  <dcterms:created xsi:type="dcterms:W3CDTF">2013-03-14T20:04:34Z</dcterms:created>
  <dcterms:modified xsi:type="dcterms:W3CDTF">2026-02-12T20:30:25Z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